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DieseArbeitsmappe"/>
  <mc:AlternateContent xmlns:mc="http://schemas.openxmlformats.org/markup-compatibility/2006">
    <mc:Choice Requires="x15">
      <x15ac:absPath xmlns:x15ac="http://schemas.microsoft.com/office/spreadsheetml/2010/11/ac" url="https://ewikoeln.sharepoint.com/sites/2020denaLS-AufbruchKlimaneutralitt/Freigegebene Dokumente/Projektteam/Veröffentlichungen/Parameterset/"/>
    </mc:Choice>
  </mc:AlternateContent>
  <xr:revisionPtr revIDLastSave="56" documentId="6_{040F200C-B8C0-4E19-86DF-55EDF036EEA4}" xr6:coauthVersionLast="47" xr6:coauthVersionMax="47" xr10:uidLastSave="{1B5F762A-0703-4892-B46C-E40BA830A7EF}"/>
  <workbookProtection workbookAlgorithmName="SHA-512" workbookHashValue="7YM9IbAw7wszRGa5lulUq1y8TcETCYQPwNq6YEUlqhtfZXOt9EGne3JXHrsSNcXEQekWIanReFCAQtF8Eg9LsQ==" workbookSaltValue="NVX+L7kirzJFh2Xqi6D4Pw==" workbookSpinCount="100000" lockStructure="1"/>
  <bookViews>
    <workbookView xWindow="-120" yWindow="-120" windowWidth="29040" windowHeight="15840" tabRatio="913" xr2:uid="{00000000-000D-0000-FFFF-FFFF00000000}"/>
  </bookViews>
  <sheets>
    <sheet name="Impressum" sheetId="132" r:id="rId1"/>
    <sheet name="Übersicht" sheetId="266" r:id="rId2"/>
    <sheet name="Rahmenparameter" sheetId="286" r:id="rId3"/>
    <sheet name="Invest Straßenverkehr" sheetId="274" r:id="rId4"/>
    <sheet name="Jahresnachfrage" sheetId="271" r:id="rId5"/>
    <sheet name="Kraftstoffverbrauch" sheetId="272" r:id="rId6"/>
    <sheet name="Neuzulassungen Straßenverkehr" sheetId="273" r:id="rId7"/>
    <sheet name="Sonstiger Antriebsmix" sheetId="270" r:id="rId8"/>
    <sheet name="Umrechnungsfaktoren" sheetId="269" r:id="rId9"/>
    <sheet name="Aluminium" sheetId="252" r:id="rId10"/>
    <sheet name="Ammoniak" sheetId="253" r:id="rId11"/>
    <sheet name="Aromaten &amp; Olefine" sheetId="254" r:id="rId12"/>
    <sheet name="Chlor" sheetId="255" r:id="rId13"/>
    <sheet name="Glas" sheetId="256" r:id="rId14"/>
    <sheet name="Kalk" sheetId="257" r:id="rId15"/>
    <sheet name="Kupfer" sheetId="258" r:id="rId16"/>
    <sheet name="Methanol" sheetId="259" r:id="rId17"/>
    <sheet name="Papier" sheetId="260" r:id="rId18"/>
    <sheet name="Stahl" sheetId="261" r:id="rId19"/>
    <sheet name="Zement" sheetId="262" r:id="rId20"/>
    <sheet name="Sonstige Industrie" sheetId="263" r:id="rId21"/>
    <sheet name="GHD" sheetId="264" r:id="rId22"/>
    <sheet name="Investitionskosten" sheetId="279" r:id="rId23"/>
    <sheet name="CCS" sheetId="243" r:id="rId24"/>
    <sheet name="EE-Mindestausbau" sheetId="234" r:id="rId25"/>
    <sheet name="EE-Potenziale" sheetId="235" r:id="rId26"/>
    <sheet name="Entsalzung" sheetId="239" r:id="rId27"/>
    <sheet name="Investitionskosten Energie" sheetId="219" r:id="rId28"/>
    <sheet name="FOM-Kosten Energie" sheetId="284" r:id="rId29"/>
    <sheet name="Gesicherte Leistung" sheetId="238" r:id="rId30"/>
    <sheet name="Lebensdauern" sheetId="233" r:id="rId31"/>
    <sheet name="NTC" sheetId="244" r:id="rId32"/>
    <sheet name="Transportkosten H2" sheetId="231" r:id="rId33"/>
    <sheet name="Volllaststunden EE" sheetId="232" r:id="rId34"/>
    <sheet name="Wirkungsgrade Energie" sheetId="289" r:id="rId35"/>
    <sheet name="Stromnetze" sheetId="288" r:id="rId36"/>
    <sheet name="Wasserstoff- und Gasinfrastr." sheetId="277" r:id="rId37"/>
  </sheets>
  <externalReferences>
    <externalReference r:id="rId38"/>
    <externalReference r:id="rId39"/>
    <externalReference r:id="rId40"/>
    <externalReference r:id="rId41"/>
  </externalReferences>
  <definedNames>
    <definedName name="Altersstruktur" localSheetId="2">#REF!</definedName>
    <definedName name="Altersstruktur" localSheetId="35">Stromnetze!#REF!</definedName>
    <definedName name="Altersstruktur">#REF!</definedName>
    <definedName name="asdf" localSheetId="2">#REF!</definedName>
    <definedName name="asdf">#REF!</definedName>
    <definedName name="asdff" localSheetId="2">#REF!</definedName>
    <definedName name="asdff">#REF!</definedName>
    <definedName name="asfasf">#REF!</definedName>
    <definedName name="asfasfasf">#REF!</definedName>
    <definedName name="asffff">#REF!</definedName>
    <definedName name="Austauschrate_Antrieb_LKW_groß">#REF!</definedName>
    <definedName name="Austauschrate_Antrieb_LKW_klein">#REF!</definedName>
    <definedName name="Austauschrate_Antrieb_LNF">#REF!</definedName>
    <definedName name="Austauschrate_Antrieb_PKW">#REF!</definedName>
    <definedName name="Austauschrate_max">#REF!</definedName>
    <definedName name="Branchen_fossil" localSheetId="23">#REF!</definedName>
    <definedName name="Branchen_fossil" localSheetId="13">#REF!</definedName>
    <definedName name="Branchen_fossil" localSheetId="15">#REF!</definedName>
    <definedName name="Branchen_fossil" localSheetId="31">#REF!</definedName>
    <definedName name="Branchen_fossil" localSheetId="17">#REF!</definedName>
    <definedName name="Branchen_fossil" localSheetId="18">#REF!</definedName>
    <definedName name="Branchen_fossil" localSheetId="32">#REF!</definedName>
    <definedName name="Branchen_fossil">#REF!</definedName>
    <definedName name="Branchen_fossil1">#REF!</definedName>
    <definedName name="Branchen_fossil2" localSheetId="23">#REF!</definedName>
    <definedName name="Branchen_fossil2" localSheetId="13">#REF!</definedName>
    <definedName name="Branchen_fossil2" localSheetId="15">#REF!</definedName>
    <definedName name="Branchen_fossil2" localSheetId="31">#REF!</definedName>
    <definedName name="Branchen_fossil2" localSheetId="17">#REF!</definedName>
    <definedName name="Branchen_fossil2" localSheetId="18">#REF!</definedName>
    <definedName name="Branchen_fossil2">#REF!</definedName>
    <definedName name="Branchen_fossil3" localSheetId="23">#REF!</definedName>
    <definedName name="Branchen_fossil3" localSheetId="31">#REF!</definedName>
    <definedName name="Branchen_fossil3">#REF!</definedName>
    <definedName name="Einheiten">[1]Umrechnung!$B$7:$B$15</definedName>
    <definedName name="Emissionsfaktoren" localSheetId="2">#REF!</definedName>
    <definedName name="Emissionsfaktoren" localSheetId="35">Stromnetze!#REF!</definedName>
    <definedName name="Emissionsfaktoren">#REF!</definedName>
    <definedName name="Endenergieverbrauch_Antrieb_LKW_groß_KN100_plus" localSheetId="2">#REF!</definedName>
    <definedName name="Endenergieverbrauch_Antrieb_LKW_groß_KN100_plus" localSheetId="35">Stromnetze!#REF!</definedName>
    <definedName name="Endenergieverbrauch_Antrieb_LKW_groß_KN100_plus">#REF!</definedName>
    <definedName name="Endenergieverbrauch_Antrieb_LKW_klein_KN100_plus" localSheetId="2">#REF!</definedName>
    <definedName name="Endenergieverbrauch_Antrieb_LKW_klein_KN100_plus" localSheetId="35">Stromnetze!#REF!</definedName>
    <definedName name="Endenergieverbrauch_Antrieb_LKW_klein_KN100_plus">#REF!</definedName>
    <definedName name="Endenergieverbrauch_Antrieb_LNF_KN100_plus">#REF!</definedName>
    <definedName name="Endenergieverbrauch_Antrieb_PKW_EfficientElectrons">#REF!</definedName>
    <definedName name="Endenergieverbrauch_Antrieb_PKW_EfficientMolecules">#REF!</definedName>
    <definedName name="Endenergieverbrauch_Antrieb_PKW_KN100_plus">#REF!</definedName>
    <definedName name="Endenergieverbrauch_Antrieb_PKW_MoreElectrons">#REF!</definedName>
    <definedName name="Endenergieverbrauch_Antrieb_PKW_MoreMolecules">#REF!</definedName>
    <definedName name="Endenergieverbrauch_Kraftstoff_Binnenschiffgüterverkehr_KN100_plus">#REF!</definedName>
    <definedName name="Endenergieverbrauch_Kraftstoff_LKW_groß_KN100_plus">#REF!</definedName>
    <definedName name="Endenergieverbrauch_Kraftstoff_LKW_klein_KN100_plus">#REF!</definedName>
    <definedName name="Endenergieverbrauch_Kraftstoff_LNF_KN100_plus">#REF!</definedName>
    <definedName name="Endenergieverbrauch_Kraftstoff_Luftgüterverkehr_international_KN100_plus">#REF!</definedName>
    <definedName name="Endenergieverbrauch_Kraftstoff_Luftgüterverkehr_national_KN100_plus">#REF!</definedName>
    <definedName name="Endenergieverbrauch_Kraftstoff_Luftpersonenverkehr_international_KN100_plus">#REF!</definedName>
    <definedName name="Endenergieverbrauch_Kraftstoff_Luftpersonenverkehr_national_KN100_plus">#REF!</definedName>
    <definedName name="Endenergieverbrauch_Kraftstoff_Mikromobilität_Güter_KN100_plus">#REF!</definedName>
    <definedName name="Endenergieverbrauch_Kraftstoff_Mikromobilität_Personen_KN100_plus">#REF!</definedName>
    <definedName name="Endenergieverbrauch_Kraftstoff_ÖPNV_KN100_plus">#REF!</definedName>
    <definedName name="Endenergieverbrauch_Kraftstoff_PKW_EfficientElectrons">#REF!</definedName>
    <definedName name="Endenergieverbrauch_Kraftstoff_PKW_EfficientMolecules">#REF!</definedName>
    <definedName name="Endenergieverbrauch_Kraftstoff_PKW_KN100_plus">#REF!</definedName>
    <definedName name="Endenergieverbrauch_Kraftstoff_PKW_MoreElectrons">#REF!</definedName>
    <definedName name="Endenergieverbrauch_Kraftstoff_PKW_MoreMolecules">#REF!</definedName>
    <definedName name="Endenergieverbrauch_Kraftstoff_Schienengüterverkehr_KN100_plus">#REF!</definedName>
    <definedName name="Endenergieverbrauch_Kraftstoff_Schienenpersonenverkehr_KN100_plus">#REF!</definedName>
    <definedName name="Fahrzeugbestand_2018_LKW_groß">#REF!</definedName>
    <definedName name="Fahrzeugbestand_2018_LKW_klein">#REF!</definedName>
    <definedName name="Fahrzeugbestand_2018_LNF">#REF!</definedName>
    <definedName name="Fahrzeugbestand_2018_PKW">#REF!</definedName>
    <definedName name="index" localSheetId="23">#REF!</definedName>
    <definedName name="index" localSheetId="13">#REF!</definedName>
    <definedName name="index" localSheetId="15">#REF!</definedName>
    <definedName name="index" localSheetId="31">#REF!</definedName>
    <definedName name="index" localSheetId="17">#REF!</definedName>
    <definedName name="index" localSheetId="18">#REF!</definedName>
    <definedName name="index" localSheetId="32">#REF!</definedName>
    <definedName name="index">#REF!</definedName>
    <definedName name="index2" localSheetId="23">#REF!</definedName>
    <definedName name="index2" localSheetId="13">#REF!</definedName>
    <definedName name="index2" localSheetId="15">#REF!</definedName>
    <definedName name="index2" localSheetId="31">#REF!</definedName>
    <definedName name="index2" localSheetId="17">#REF!</definedName>
    <definedName name="index2" localSheetId="18">#REF!</definedName>
    <definedName name="index2" localSheetId="32">#REF!</definedName>
    <definedName name="index2">#REF!</definedName>
    <definedName name="index2.0" localSheetId="23">#REF!</definedName>
    <definedName name="index2.0" localSheetId="13">#REF!</definedName>
    <definedName name="index2.0" localSheetId="15">#REF!</definedName>
    <definedName name="index2.0" localSheetId="31">#REF!</definedName>
    <definedName name="index2.0" localSheetId="17">#REF!</definedName>
    <definedName name="index2.0" localSheetId="18">#REF!</definedName>
    <definedName name="index2.0">#REF!</definedName>
    <definedName name="Infrastrukturkosten">#REF!</definedName>
    <definedName name="Jahresemissionsmengen">#REF!</definedName>
    <definedName name="Jahresnachfrage_Güterverkehr_BA80" localSheetId="2">[2]Jahresnachfrage!#REF!</definedName>
    <definedName name="Jahresnachfrage_Güterverkehr_BA80" localSheetId="35">[3]Jahresnachfrage!#REF!</definedName>
    <definedName name="Jahresnachfrage_Güterverkehr_BA80">[4]Jahresnachfrage!#REF!</definedName>
    <definedName name="Jahresnachfrage_Güterverkehr_KN100_P1" localSheetId="2">[2]Jahresnachfrage!#REF!</definedName>
    <definedName name="Jahresnachfrage_Güterverkehr_KN100_P1" localSheetId="35">[3]Jahresnachfrage!#REF!</definedName>
    <definedName name="Jahresnachfrage_Güterverkehr_KN100_P1">[4]Jahresnachfrage!#REF!</definedName>
    <definedName name="Jahresnachfrage_Güterverkehr_KN100_P2" localSheetId="2">[2]Jahresnachfrage!#REF!</definedName>
    <definedName name="Jahresnachfrage_Güterverkehr_KN100_P2" localSheetId="35">[3]Jahresnachfrage!#REF!</definedName>
    <definedName name="Jahresnachfrage_Güterverkehr_KN100_P2">[4]Jahresnachfrage!#REF!</definedName>
    <definedName name="Jahresnachfrage_Personenverkehr_BA80" localSheetId="2">[2]Jahresnachfrage!#REF!</definedName>
    <definedName name="Jahresnachfrage_Personenverkehr_BA80" localSheetId="35">[3]Jahresnachfrage!#REF!</definedName>
    <definedName name="Jahresnachfrage_Personenverkehr_BA80">[4]Jahresnachfrage!#REF!</definedName>
    <definedName name="Jahresnachfrage_Personenverkehr_KN100_P1" localSheetId="2">[2]Jahresnachfrage!#REF!</definedName>
    <definedName name="Jahresnachfrage_Personenverkehr_KN100_P1" localSheetId="35">[3]Jahresnachfrage!#REF!</definedName>
    <definedName name="Jahresnachfrage_Personenverkehr_KN100_P1">[4]Jahresnachfrage!#REF!</definedName>
    <definedName name="Jahresnachfrage_Personenverkehr_KN100_P2" localSheetId="2">[2]Jahresnachfrage!#REF!</definedName>
    <definedName name="Jahresnachfrage_Personenverkehr_KN100_P2" localSheetId="35">[3]Jahresnachfrage!#REF!</definedName>
    <definedName name="Jahresnachfrage_Personenverkehr_KN100_P2">[4]Jahresnachfrage!#REF!</definedName>
    <definedName name="Lebenserwartung" localSheetId="2">#REF!</definedName>
    <definedName name="Lebenserwartung" localSheetId="35">Stromnetze!#REF!</definedName>
    <definedName name="Lebenserwartung">#REF!</definedName>
    <definedName name="Neuzulassungen_LKW_groß_BA80" localSheetId="2">'[2]Neuzulassungen Straßenverkehr'!#REF!</definedName>
    <definedName name="Neuzulassungen_LKW_groß_BA80" localSheetId="35">'[3]Neuzulassungen Straßenverkehr'!#REF!</definedName>
    <definedName name="Neuzulassungen_LKW_groß_BA80">'[4]Neuzulassungen Straßenverkehr'!#REF!</definedName>
    <definedName name="Neuzulassungen_LKW_groß_KN100_P1" localSheetId="2">'[2]Neuzulassungen Straßenverkehr'!#REF!</definedName>
    <definedName name="Neuzulassungen_LKW_groß_KN100_P1" localSheetId="35">'[3]Neuzulassungen Straßenverkehr'!#REF!</definedName>
    <definedName name="Neuzulassungen_LKW_groß_KN100_P1">'[4]Neuzulassungen Straßenverkehr'!#REF!</definedName>
    <definedName name="Neuzulassungen_LKW_groß_KN100_P2" localSheetId="2">'[2]Neuzulassungen Straßenverkehr'!#REF!</definedName>
    <definedName name="Neuzulassungen_LKW_groß_KN100_P2" localSheetId="35">'[3]Neuzulassungen Straßenverkehr'!#REF!</definedName>
    <definedName name="Neuzulassungen_LKW_groß_KN100_P2">'[4]Neuzulassungen Straßenverkehr'!#REF!</definedName>
    <definedName name="Neuzulassungen_LKW_klein_BA80" localSheetId="2">'[2]Neuzulassungen Straßenverkehr'!#REF!</definedName>
    <definedName name="Neuzulassungen_LKW_klein_BA80" localSheetId="35">'[3]Neuzulassungen Straßenverkehr'!#REF!</definedName>
    <definedName name="Neuzulassungen_LKW_klein_BA80">'[4]Neuzulassungen Straßenverkehr'!#REF!</definedName>
    <definedName name="Neuzulassungen_LKW_klein_KN100_P1" localSheetId="2">'[2]Neuzulassungen Straßenverkehr'!#REF!</definedName>
    <definedName name="Neuzulassungen_LKW_klein_KN100_P1" localSheetId="35">'[3]Neuzulassungen Straßenverkehr'!#REF!</definedName>
    <definedName name="Neuzulassungen_LKW_klein_KN100_P1">'[4]Neuzulassungen Straßenverkehr'!#REF!</definedName>
    <definedName name="Neuzulassungen_LKW_klein_KN100_P2" localSheetId="2">'[2]Neuzulassungen Straßenverkehr'!#REF!</definedName>
    <definedName name="Neuzulassungen_LKW_klein_KN100_P2" localSheetId="35">'[3]Neuzulassungen Straßenverkehr'!#REF!</definedName>
    <definedName name="Neuzulassungen_LKW_klein_KN100_P2">'[4]Neuzulassungen Straßenverkehr'!#REF!</definedName>
    <definedName name="Neuzulassungen_LNF_BA80" localSheetId="2">'[2]Neuzulassungen Straßenverkehr'!#REF!</definedName>
    <definedName name="Neuzulassungen_LNF_BA80" localSheetId="35">'[3]Neuzulassungen Straßenverkehr'!#REF!</definedName>
    <definedName name="Neuzulassungen_LNF_BA80">'[4]Neuzulassungen Straßenverkehr'!#REF!</definedName>
    <definedName name="Neuzulassungen_LNF_KN100_P1" localSheetId="2">'[2]Neuzulassungen Straßenverkehr'!#REF!</definedName>
    <definedName name="Neuzulassungen_LNF_KN100_P1" localSheetId="35">'[3]Neuzulassungen Straßenverkehr'!#REF!</definedName>
    <definedName name="Neuzulassungen_LNF_KN100_P1">'[4]Neuzulassungen Straßenverkehr'!#REF!</definedName>
    <definedName name="Neuzulassungen_LNF_KN100_P2" localSheetId="2">'[2]Neuzulassungen Straßenverkehr'!#REF!</definedName>
    <definedName name="Neuzulassungen_LNF_KN100_P2" localSheetId="35">'[3]Neuzulassungen Straßenverkehr'!#REF!</definedName>
    <definedName name="Neuzulassungen_LNF_KN100_P2">'[4]Neuzulassungen Straßenverkehr'!#REF!</definedName>
    <definedName name="Neuzulassungen_PKW_BA80" localSheetId="2">'[2]Neuzulassungen Straßenverkehr'!#REF!</definedName>
    <definedName name="Neuzulassungen_PKW_BA80" localSheetId="35">'[3]Neuzulassungen Straßenverkehr'!#REF!</definedName>
    <definedName name="Neuzulassungen_PKW_BA80">'[4]Neuzulassungen Straßenverkehr'!#REF!</definedName>
    <definedName name="Neuzulassungen_PKW_KN100_P1" localSheetId="2">'[2]Neuzulassungen Straßenverkehr'!#REF!</definedName>
    <definedName name="Neuzulassungen_PKW_KN100_P1" localSheetId="35">'[3]Neuzulassungen Straßenverkehr'!#REF!</definedName>
    <definedName name="Neuzulassungen_PKW_KN100_P1">'[4]Neuzulassungen Straßenverkehr'!#REF!</definedName>
    <definedName name="Neuzulassungen_PKW_KN100_P2" localSheetId="2">'[2]Neuzulassungen Straßenverkehr'!#REF!</definedName>
    <definedName name="Neuzulassungen_PKW_KN100_P2" localSheetId="35">'[3]Neuzulassungen Straßenverkehr'!#REF!</definedName>
    <definedName name="Neuzulassungen_PKW_KN100_P2">'[4]Neuzulassungen Straßenverkehr'!#REF!</definedName>
    <definedName name="qwe" localSheetId="2">#REF!</definedName>
    <definedName name="qwe" localSheetId="35">Stromnetze!#REF!</definedName>
    <definedName name="qwe">#REF!</definedName>
    <definedName name="qweqwr" localSheetId="2">#REF!</definedName>
    <definedName name="qweqwr" localSheetId="35">Stromnetze!#REF!</definedName>
    <definedName name="qweqwr">#REF!</definedName>
    <definedName name="qwer" localSheetId="2">#REF!</definedName>
    <definedName name="qwer" localSheetId="35">Stromnetze!#REF!</definedName>
    <definedName name="qwer">#REF!</definedName>
    <definedName name="qwrqwr">#REF!</definedName>
    <definedName name="qwrwr">#REF!</definedName>
    <definedName name="solver_adj" localSheetId="4" hidden="1">Jahresnachfrage!#REF!</definedName>
    <definedName name="solver_adj" localSheetId="5" hidden="1">Kraftstoffverbrauch!#REF!</definedName>
    <definedName name="solver_adj" localSheetId="35" hidden="1">Stromnetze!#REF!</definedName>
    <definedName name="solver_cvg" localSheetId="4" hidden="1">0.0001</definedName>
    <definedName name="solver_cvg" localSheetId="5" hidden="1">0.0001</definedName>
    <definedName name="solver_cvg" localSheetId="35" hidden="1">0.0001</definedName>
    <definedName name="solver_drv" localSheetId="4" hidden="1">1</definedName>
    <definedName name="solver_drv" localSheetId="5" hidden="1">1</definedName>
    <definedName name="solver_drv" localSheetId="35" hidden="1">1</definedName>
    <definedName name="solver_eng" localSheetId="4" hidden="1">1</definedName>
    <definedName name="solver_eng" localSheetId="5" hidden="1">1</definedName>
    <definedName name="solver_eng" localSheetId="35" hidden="1">1</definedName>
    <definedName name="solver_est" localSheetId="4" hidden="1">1</definedName>
    <definedName name="solver_est" localSheetId="5" hidden="1">1</definedName>
    <definedName name="solver_est" localSheetId="35" hidden="1">1</definedName>
    <definedName name="solver_itr" localSheetId="4" hidden="1">2147483647</definedName>
    <definedName name="solver_itr" localSheetId="5" hidden="1">2147483647</definedName>
    <definedName name="solver_itr" localSheetId="35" hidden="1">2147483647</definedName>
    <definedName name="solver_mip" localSheetId="4" hidden="1">2147483647</definedName>
    <definedName name="solver_mip" localSheetId="5" hidden="1">2147483647</definedName>
    <definedName name="solver_mip" localSheetId="35" hidden="1">2147483647</definedName>
    <definedName name="solver_mni" localSheetId="4" hidden="1">30</definedName>
    <definedName name="solver_mni" localSheetId="5" hidden="1">30</definedName>
    <definedName name="solver_mni" localSheetId="35" hidden="1">30</definedName>
    <definedName name="solver_mrt" localSheetId="4" hidden="1">0.075</definedName>
    <definedName name="solver_mrt" localSheetId="5" hidden="1">0.075</definedName>
    <definedName name="solver_mrt" localSheetId="35" hidden="1">0.075</definedName>
    <definedName name="solver_msl" localSheetId="4" hidden="1">2</definedName>
    <definedName name="solver_msl" localSheetId="5" hidden="1">2</definedName>
    <definedName name="solver_msl" localSheetId="35" hidden="1">2</definedName>
    <definedName name="solver_neg" localSheetId="4" hidden="1">1</definedName>
    <definedName name="solver_neg" localSheetId="5" hidden="1">1</definedName>
    <definedName name="solver_neg" localSheetId="35" hidden="1">1</definedName>
    <definedName name="solver_nod" localSheetId="4" hidden="1">2147483647</definedName>
    <definedName name="solver_nod" localSheetId="5" hidden="1">2147483647</definedName>
    <definedName name="solver_nod" localSheetId="35" hidden="1">2147483647</definedName>
    <definedName name="solver_num" localSheetId="4" hidden="1">0</definedName>
    <definedName name="solver_num" localSheetId="5" hidden="1">0</definedName>
    <definedName name="solver_num" localSheetId="35" hidden="1">0</definedName>
    <definedName name="solver_nwt" localSheetId="4" hidden="1">1</definedName>
    <definedName name="solver_nwt" localSheetId="5" hidden="1">1</definedName>
    <definedName name="solver_nwt" localSheetId="35" hidden="1">1</definedName>
    <definedName name="solver_opt" localSheetId="4" hidden="1">Jahresnachfrage!#REF!</definedName>
    <definedName name="solver_opt" localSheetId="5" hidden="1">Kraftstoffverbrauch!$I$53</definedName>
    <definedName name="solver_opt" localSheetId="35" hidden="1">Stromnetze!#REF!</definedName>
    <definedName name="solver_pre" localSheetId="4" hidden="1">0.000001</definedName>
    <definedName name="solver_pre" localSheetId="5" hidden="1">0.000001</definedName>
    <definedName name="solver_pre" localSheetId="35" hidden="1">0.000001</definedName>
    <definedName name="solver_rbv" localSheetId="4" hidden="1">1</definedName>
    <definedName name="solver_rbv" localSheetId="5" hidden="1">1</definedName>
    <definedName name="solver_rbv" localSheetId="35" hidden="1">1</definedName>
    <definedName name="solver_rlx" localSheetId="4" hidden="1">2</definedName>
    <definedName name="solver_rlx" localSheetId="5" hidden="1">2</definedName>
    <definedName name="solver_rlx" localSheetId="35" hidden="1">2</definedName>
    <definedName name="solver_rsd" localSheetId="4" hidden="1">0</definedName>
    <definedName name="solver_rsd" localSheetId="5" hidden="1">0</definedName>
    <definedName name="solver_rsd" localSheetId="35" hidden="1">0</definedName>
    <definedName name="solver_scl" localSheetId="4" hidden="1">1</definedName>
    <definedName name="solver_scl" localSheetId="5" hidden="1">1</definedName>
    <definedName name="solver_scl" localSheetId="35" hidden="1">1</definedName>
    <definedName name="solver_sho" localSheetId="4" hidden="1">2</definedName>
    <definedName name="solver_sho" localSheetId="5" hidden="1">2</definedName>
    <definedName name="solver_sho" localSheetId="35" hidden="1">2</definedName>
    <definedName name="solver_ssz" localSheetId="4" hidden="1">100</definedName>
    <definedName name="solver_ssz" localSheetId="5" hidden="1">100</definedName>
    <definedName name="solver_ssz" localSheetId="35" hidden="1">100</definedName>
    <definedName name="solver_tim" localSheetId="4" hidden="1">2147483647</definedName>
    <definedName name="solver_tim" localSheetId="5" hidden="1">2147483647</definedName>
    <definedName name="solver_tim" localSheetId="35" hidden="1">2147483647</definedName>
    <definedName name="solver_tol" localSheetId="4" hidden="1">0.01</definedName>
    <definedName name="solver_tol" localSheetId="5" hidden="1">0.01</definedName>
    <definedName name="solver_tol" localSheetId="35" hidden="1">0.01</definedName>
    <definedName name="solver_typ" localSheetId="4" hidden="1">3</definedName>
    <definedName name="solver_typ" localSheetId="5" hidden="1">3</definedName>
    <definedName name="solver_typ" localSheetId="35" hidden="1">3</definedName>
    <definedName name="solver_val" localSheetId="4" hidden="1">56</definedName>
    <definedName name="solver_val" localSheetId="5" hidden="1">0.622916666753</definedName>
    <definedName name="solver_val" localSheetId="35" hidden="1">56</definedName>
    <definedName name="solver_ver" localSheetId="4" hidden="1">3</definedName>
    <definedName name="solver_ver" localSheetId="5" hidden="1">3</definedName>
    <definedName name="solver_ver" localSheetId="35" hidden="1">3</definedName>
    <definedName name="SonstigerAntriebsmix_Binnenschiffgüterverkehr_BA80" localSheetId="2">'[2]Sonstiger Antriebsmix'!#REF!</definedName>
    <definedName name="SonstigerAntriebsmix_Binnenschiffgüterverkehr_BA80" localSheetId="35">'[3]Sonstiger Antriebsmix'!#REF!</definedName>
    <definedName name="SonstigerAntriebsmix_Binnenschiffgüterverkehr_BA80">'[4]Sonstiger Antriebsmix'!#REF!</definedName>
    <definedName name="SonstigerAntriebsmix_Binnenschiffgüterverkehr_KN100_P1" localSheetId="2">'[2]Sonstiger Antriebsmix'!#REF!</definedName>
    <definedName name="SonstigerAntriebsmix_Binnenschiffgüterverkehr_KN100_P1" localSheetId="35">'[3]Sonstiger Antriebsmix'!#REF!</definedName>
    <definedName name="SonstigerAntriebsmix_Binnenschiffgüterverkehr_KN100_P1">'[4]Sonstiger Antriebsmix'!#REF!</definedName>
    <definedName name="SonstigerAntriebsmix_Binnenschiffgüterverkehr_KN100_P2" localSheetId="2">'[2]Sonstiger Antriebsmix'!#REF!</definedName>
    <definedName name="SonstigerAntriebsmix_Binnenschiffgüterverkehr_KN100_P2" localSheetId="35">'[3]Sonstiger Antriebsmix'!#REF!</definedName>
    <definedName name="SonstigerAntriebsmix_Binnenschiffgüterverkehr_KN100_P2">'[4]Sonstiger Antriebsmix'!#REF!</definedName>
    <definedName name="SonstigerAntriebsmix_Luftgüterverkehr_international_BA80" localSheetId="2">'[2]Sonstiger Antriebsmix'!#REF!</definedName>
    <definedName name="SonstigerAntriebsmix_Luftgüterverkehr_international_BA80" localSheetId="35">'[3]Sonstiger Antriebsmix'!#REF!</definedName>
    <definedName name="SonstigerAntriebsmix_Luftgüterverkehr_international_BA80">'[4]Sonstiger Antriebsmix'!#REF!</definedName>
    <definedName name="SonstigerAntriebsmix_Luftgüterverkehr_international_KN100_P1" localSheetId="2">'[2]Sonstiger Antriebsmix'!#REF!</definedName>
    <definedName name="SonstigerAntriebsmix_Luftgüterverkehr_international_KN100_P1" localSheetId="35">'[3]Sonstiger Antriebsmix'!#REF!</definedName>
    <definedName name="SonstigerAntriebsmix_Luftgüterverkehr_international_KN100_P1">'[4]Sonstiger Antriebsmix'!#REF!</definedName>
    <definedName name="SonstigerAntriebsmix_Luftgüterverkehr_international_KN100_P2" localSheetId="2">'[2]Sonstiger Antriebsmix'!#REF!</definedName>
    <definedName name="SonstigerAntriebsmix_Luftgüterverkehr_international_KN100_P2" localSheetId="35">'[3]Sonstiger Antriebsmix'!#REF!</definedName>
    <definedName name="SonstigerAntriebsmix_Luftgüterverkehr_international_KN100_P2">'[4]Sonstiger Antriebsmix'!#REF!</definedName>
    <definedName name="SonstigerAntriebsmix_Luftgüterverkehr_national_BA80" localSheetId="2">'[2]Sonstiger Antriebsmix'!#REF!</definedName>
    <definedName name="SonstigerAntriebsmix_Luftgüterverkehr_national_BA80" localSheetId="35">'[3]Sonstiger Antriebsmix'!#REF!</definedName>
    <definedName name="SonstigerAntriebsmix_Luftgüterverkehr_national_BA80">'[4]Sonstiger Antriebsmix'!#REF!</definedName>
    <definedName name="SonstigerAntriebsmix_Luftgüterverkehr_national_KN100_P1" localSheetId="2">'[2]Sonstiger Antriebsmix'!#REF!</definedName>
    <definedName name="SonstigerAntriebsmix_Luftgüterverkehr_national_KN100_P1" localSheetId="35">'[3]Sonstiger Antriebsmix'!#REF!</definedName>
    <definedName name="SonstigerAntriebsmix_Luftgüterverkehr_national_KN100_P1">'[4]Sonstiger Antriebsmix'!#REF!</definedName>
    <definedName name="SonstigerAntriebsmix_Luftgüterverkehr_national_KN100_P2" localSheetId="2">'[2]Sonstiger Antriebsmix'!#REF!</definedName>
    <definedName name="SonstigerAntriebsmix_Luftgüterverkehr_national_KN100_P2" localSheetId="35">'[3]Sonstiger Antriebsmix'!#REF!</definedName>
    <definedName name="SonstigerAntriebsmix_Luftgüterverkehr_national_KN100_P2">'[4]Sonstiger Antriebsmix'!#REF!</definedName>
    <definedName name="SonstigerAntriebsmix_Luftpersonenverkehr_international_BA80" localSheetId="2">'[2]Sonstiger Antriebsmix'!#REF!</definedName>
    <definedName name="SonstigerAntriebsmix_Luftpersonenverkehr_international_BA80" localSheetId="35">'[3]Sonstiger Antriebsmix'!#REF!</definedName>
    <definedName name="SonstigerAntriebsmix_Luftpersonenverkehr_international_BA80">'[4]Sonstiger Antriebsmix'!#REF!</definedName>
    <definedName name="SonstigerAntriebsmix_Luftpersonenverkehr_international_KN100_P1" localSheetId="2">'[2]Sonstiger Antriebsmix'!#REF!</definedName>
    <definedName name="SonstigerAntriebsmix_Luftpersonenverkehr_international_KN100_P1" localSheetId="35">'[3]Sonstiger Antriebsmix'!#REF!</definedName>
    <definedName name="SonstigerAntriebsmix_Luftpersonenverkehr_international_KN100_P1">'[4]Sonstiger Antriebsmix'!#REF!</definedName>
    <definedName name="SonstigerAntriebsmix_Luftpersonenverkehr_international_KN100_P2" localSheetId="2">'[2]Sonstiger Antriebsmix'!#REF!</definedName>
    <definedName name="SonstigerAntriebsmix_Luftpersonenverkehr_international_KN100_P2" localSheetId="35">'[3]Sonstiger Antriebsmix'!#REF!</definedName>
    <definedName name="SonstigerAntriebsmix_Luftpersonenverkehr_international_KN100_P2">'[4]Sonstiger Antriebsmix'!#REF!</definedName>
    <definedName name="SonstigerAntriebsmix_Luftpersonenverkehr_national_BA80" localSheetId="2">'[2]Sonstiger Antriebsmix'!#REF!</definedName>
    <definedName name="SonstigerAntriebsmix_Luftpersonenverkehr_national_BA80" localSheetId="35">'[3]Sonstiger Antriebsmix'!#REF!</definedName>
    <definedName name="SonstigerAntriebsmix_Luftpersonenverkehr_national_BA80">'[4]Sonstiger Antriebsmix'!#REF!</definedName>
    <definedName name="SonstigerAntriebsmix_Luftpersonenverkehr_national_KN100_P1" localSheetId="2">'[2]Sonstiger Antriebsmix'!#REF!</definedName>
    <definedName name="SonstigerAntriebsmix_Luftpersonenverkehr_national_KN100_P1" localSheetId="35">'[3]Sonstiger Antriebsmix'!#REF!</definedName>
    <definedName name="SonstigerAntriebsmix_Luftpersonenverkehr_national_KN100_P1">'[4]Sonstiger Antriebsmix'!#REF!</definedName>
    <definedName name="SonstigerAntriebsmix_Luftpersonenverkehr_national_KN100_P2" localSheetId="2">'[2]Sonstiger Antriebsmix'!#REF!</definedName>
    <definedName name="SonstigerAntriebsmix_Luftpersonenverkehr_national_KN100_P2" localSheetId="35">'[3]Sonstiger Antriebsmix'!#REF!</definedName>
    <definedName name="SonstigerAntriebsmix_Luftpersonenverkehr_national_KN100_P2">'[4]Sonstiger Antriebsmix'!#REF!</definedName>
    <definedName name="SonstigerAntriebsmix_Mikromobilität_Güter_BA80" localSheetId="2">'[2]Sonstiger Antriebsmix'!#REF!</definedName>
    <definedName name="SonstigerAntriebsmix_Mikromobilität_Güter_BA80" localSheetId="35">'[3]Sonstiger Antriebsmix'!#REF!</definedName>
    <definedName name="SonstigerAntriebsmix_Mikromobilität_Güter_BA80">'[4]Sonstiger Antriebsmix'!#REF!</definedName>
    <definedName name="SonstigerAntriebsmix_Mikromobilität_Güter_KN100_P1" localSheetId="2">'[2]Sonstiger Antriebsmix'!#REF!</definedName>
    <definedName name="SonstigerAntriebsmix_Mikromobilität_Güter_KN100_P1" localSheetId="35">'[3]Sonstiger Antriebsmix'!#REF!</definedName>
    <definedName name="SonstigerAntriebsmix_Mikromobilität_Güter_KN100_P1">'[4]Sonstiger Antriebsmix'!#REF!</definedName>
    <definedName name="SonstigerAntriebsmix_Mikromobilität_Güter_KN100_P2" localSheetId="2">'[2]Sonstiger Antriebsmix'!#REF!</definedName>
    <definedName name="SonstigerAntriebsmix_Mikromobilität_Güter_KN100_P2" localSheetId="35">'[3]Sonstiger Antriebsmix'!#REF!</definedName>
    <definedName name="SonstigerAntriebsmix_Mikromobilität_Güter_KN100_P2">'[4]Sonstiger Antriebsmix'!#REF!</definedName>
    <definedName name="SonstigerAntriebsmix_Mikromobilität_Personen_BA80" localSheetId="2">'[2]Sonstiger Antriebsmix'!#REF!</definedName>
    <definedName name="SonstigerAntriebsmix_Mikromobilität_Personen_BA80" localSheetId="35">'[3]Sonstiger Antriebsmix'!#REF!</definedName>
    <definedName name="SonstigerAntriebsmix_Mikromobilität_Personen_BA80">'[4]Sonstiger Antriebsmix'!#REF!</definedName>
    <definedName name="SonstigerAntriebsmix_Mikromobilität_Personen_KN100_P1" localSheetId="2">'[2]Sonstiger Antriebsmix'!#REF!</definedName>
    <definedName name="SonstigerAntriebsmix_Mikromobilität_Personen_KN100_P1" localSheetId="35">'[3]Sonstiger Antriebsmix'!#REF!</definedName>
    <definedName name="SonstigerAntriebsmix_Mikromobilität_Personen_KN100_P1">'[4]Sonstiger Antriebsmix'!#REF!</definedName>
    <definedName name="SonstigerAntriebsmix_Mikromobilität_Personen_KN100_P2" localSheetId="2">'[2]Sonstiger Antriebsmix'!#REF!</definedName>
    <definedName name="SonstigerAntriebsmix_Mikromobilität_Personen_KN100_P2" localSheetId="35">'[3]Sonstiger Antriebsmix'!#REF!</definedName>
    <definedName name="SonstigerAntriebsmix_Mikromobilität_Personen_KN100_P2">'[4]Sonstiger Antriebsmix'!#REF!</definedName>
    <definedName name="SonstigerAntriebsmix_ÖPNV_BA80" localSheetId="2">'[2]Sonstiger Antriebsmix'!#REF!</definedName>
    <definedName name="SonstigerAntriebsmix_ÖPNV_BA80" localSheetId="35">'[3]Sonstiger Antriebsmix'!#REF!</definedName>
    <definedName name="SonstigerAntriebsmix_ÖPNV_BA80">'[4]Sonstiger Antriebsmix'!#REF!</definedName>
    <definedName name="SonstigerAntriebsmix_ÖPNV_KN100_P1" localSheetId="2">'[2]Sonstiger Antriebsmix'!#REF!</definedName>
    <definedName name="SonstigerAntriebsmix_ÖPNV_KN100_P1" localSheetId="35">'[3]Sonstiger Antriebsmix'!#REF!</definedName>
    <definedName name="SonstigerAntriebsmix_ÖPNV_KN100_P1">'[4]Sonstiger Antriebsmix'!#REF!</definedName>
    <definedName name="SonstigerAntriebsmix_ÖPNV_KN100_P2" localSheetId="2">'[2]Sonstiger Antriebsmix'!#REF!</definedName>
    <definedName name="SonstigerAntriebsmix_ÖPNV_KN100_P2" localSheetId="35">'[3]Sonstiger Antriebsmix'!#REF!</definedName>
    <definedName name="SonstigerAntriebsmix_ÖPNV_KN100_P2">'[4]Sonstiger Antriebsmix'!#REF!</definedName>
    <definedName name="SonstigerAntriebsmix_Schienengüterverkehr_BA80" localSheetId="2">'[2]Sonstiger Antriebsmix'!#REF!</definedName>
    <definedName name="SonstigerAntriebsmix_Schienengüterverkehr_BA80" localSheetId="35">'[3]Sonstiger Antriebsmix'!#REF!</definedName>
    <definedName name="SonstigerAntriebsmix_Schienengüterverkehr_BA80">'[4]Sonstiger Antriebsmix'!#REF!</definedName>
    <definedName name="SonstigerAntriebsmix_Schienengüterverkehr_KN100_P1" localSheetId="2">'[2]Sonstiger Antriebsmix'!#REF!</definedName>
    <definedName name="SonstigerAntriebsmix_Schienengüterverkehr_KN100_P1" localSheetId="35">'[3]Sonstiger Antriebsmix'!#REF!</definedName>
    <definedName name="SonstigerAntriebsmix_Schienengüterverkehr_KN100_P1">'[4]Sonstiger Antriebsmix'!#REF!</definedName>
    <definedName name="SonstigerAntriebsmix_Schienengüterverkehr_KN100_P2" localSheetId="2">'[2]Sonstiger Antriebsmix'!#REF!</definedName>
    <definedName name="SonstigerAntriebsmix_Schienengüterverkehr_KN100_P2" localSheetId="35">'[3]Sonstiger Antriebsmix'!#REF!</definedName>
    <definedName name="SonstigerAntriebsmix_Schienengüterverkehr_KN100_P2">'[4]Sonstiger Antriebsmix'!#REF!</definedName>
    <definedName name="SonstigerAntriebsmix_Schienenpersonenverkehr_BA80" localSheetId="2">'[2]Sonstiger Antriebsmix'!#REF!</definedName>
    <definedName name="SonstigerAntriebsmix_Schienenpersonenverkehr_BA80" localSheetId="35">'[3]Sonstiger Antriebsmix'!#REF!</definedName>
    <definedName name="SonstigerAntriebsmix_Schienenpersonenverkehr_BA80">'[4]Sonstiger Antriebsmix'!#REF!</definedName>
    <definedName name="SonstigerAntriebsmix_Schienenpersonenverkehr_KN100_P1" localSheetId="2">'[2]Sonstiger Antriebsmix'!#REF!</definedName>
    <definedName name="SonstigerAntriebsmix_Schienenpersonenverkehr_KN100_P1" localSheetId="35">'[3]Sonstiger Antriebsmix'!#REF!</definedName>
    <definedName name="SonstigerAntriebsmix_Schienenpersonenverkehr_KN100_P1">'[4]Sonstiger Antriebsmix'!#REF!</definedName>
    <definedName name="SonstigerAntriebsmix_Schienenpersonenverkehr_KN100_P2" localSheetId="2">'[2]Sonstiger Antriebsmix'!#REF!</definedName>
    <definedName name="SonstigerAntriebsmix_Schienenpersonenverkehr_KN100_P2" localSheetId="35">'[3]Sonstiger Antriebsmix'!#REF!</definedName>
    <definedName name="SonstigerAntriebsmix_Schienenpersonenverkehr_KN100_P2">'[4]Sonstiger Antriebsmix'!#REF!</definedName>
    <definedName name="THG_Quote" localSheetId="2">#REF!</definedName>
    <definedName name="THG_Quote" localSheetId="35">Stromnetze!#REF!</definedName>
    <definedName name="THG_Quot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233" l="1"/>
  <c r="J8" i="244" l="1"/>
  <c r="I8" i="244" s="1"/>
  <c r="J9" i="244"/>
  <c r="J10" i="244"/>
  <c r="I10" i="244" s="1"/>
  <c r="J11" i="244"/>
  <c r="I11" i="244" s="1"/>
  <c r="J12" i="244"/>
  <c r="J13" i="244"/>
  <c r="I13" i="244" s="1"/>
  <c r="J14" i="244"/>
  <c r="I14" i="244" s="1"/>
  <c r="J15" i="244"/>
  <c r="I15" i="244" s="1"/>
  <c r="J16" i="244"/>
  <c r="I16" i="244" s="1"/>
  <c r="J17" i="244"/>
  <c r="J18" i="244"/>
  <c r="I18" i="244" s="1"/>
  <c r="J19" i="244"/>
  <c r="I19" i="244" s="1"/>
  <c r="J20" i="244"/>
  <c r="I17" i="244"/>
  <c r="I20" i="244"/>
  <c r="I12" i="244"/>
  <c r="I9" i="244"/>
  <c r="G35" i="233"/>
  <c r="H33" i="238"/>
  <c r="H32" i="238"/>
  <c r="G19" i="286" l="1"/>
  <c r="G18" i="286"/>
  <c r="G17" i="286"/>
  <c r="G8" i="286"/>
  <c r="D12" i="277" l="1"/>
  <c r="D10" i="277"/>
  <c r="E9" i="277"/>
  <c r="E10" i="277" s="1"/>
  <c r="E18" i="277" s="1"/>
  <c r="G25" i="256"/>
  <c r="F25" i="256"/>
  <c r="E25" i="256"/>
  <c r="D25" i="256"/>
  <c r="J36" i="244"/>
  <c r="I36" i="244" s="1"/>
  <c r="J35" i="244"/>
  <c r="I35" i="244" s="1"/>
  <c r="J34" i="244"/>
  <c r="I34" i="244" s="1"/>
  <c r="J33" i="244"/>
  <c r="I33" i="244" s="1"/>
  <c r="J32" i="244"/>
  <c r="I32" i="244" s="1"/>
  <c r="J31" i="244"/>
  <c r="I31" i="244" s="1"/>
  <c r="J30" i="244"/>
  <c r="I30" i="244" s="1"/>
  <c r="J29" i="244"/>
  <c r="I29" i="244" s="1"/>
  <c r="J28" i="244"/>
  <c r="I28" i="244" s="1"/>
  <c r="J27" i="244"/>
  <c r="I27" i="244" s="1"/>
  <c r="J26" i="244"/>
  <c r="I26" i="244" s="1"/>
  <c r="J25" i="244"/>
  <c r="I25" i="244" s="1"/>
  <c r="J24" i="244"/>
  <c r="I24" i="244" s="1"/>
  <c r="D18" i="277" l="1"/>
</calcChain>
</file>

<file path=xl/sharedStrings.xml><?xml version="1.0" encoding="utf-8"?>
<sst xmlns="http://schemas.openxmlformats.org/spreadsheetml/2006/main" count="3112" uniqueCount="1022">
  <si>
    <t>Verkehrssektor</t>
  </si>
  <si>
    <t>Jahresnachfrage</t>
  </si>
  <si>
    <t>Verkehrsträger</t>
  </si>
  <si>
    <t>Einheit</t>
  </si>
  <si>
    <t>2018</t>
  </si>
  <si>
    <t>2030</t>
  </si>
  <si>
    <t>2040</t>
  </si>
  <si>
    <t>2045</t>
  </si>
  <si>
    <t>2050</t>
  </si>
  <si>
    <t>Quelle</t>
  </si>
  <si>
    <t>PKW</t>
  </si>
  <si>
    <t>Schienenpersonenverkehr</t>
  </si>
  <si>
    <t>Luftpersonenverkehr - national</t>
  </si>
  <si>
    <t>Luftpersonenverkehr - international</t>
  </si>
  <si>
    <t>ÖPNV</t>
  </si>
  <si>
    <t>Mikromobilität - Personen</t>
  </si>
  <si>
    <t>SUMME</t>
  </si>
  <si>
    <t>LNF (&lt;3,5t)</t>
  </si>
  <si>
    <t>Mrd. tkm</t>
  </si>
  <si>
    <t>LKW (3,5-12t)</t>
  </si>
  <si>
    <t>LKW (&gt;12t)</t>
  </si>
  <si>
    <t>Schienengüterverkehr</t>
  </si>
  <si>
    <t>Binnenschiffgüterverkehr</t>
  </si>
  <si>
    <t>Luftgüterverkehr - national</t>
  </si>
  <si>
    <t>Luftgüterverkehr - international</t>
  </si>
  <si>
    <t>Mikromobilität - Güter</t>
  </si>
  <si>
    <t>Quellen</t>
  </si>
  <si>
    <t>Energiewirtschaftliches Institut an der Universität zu Köln gGmbH (EWI)</t>
  </si>
  <si>
    <t>Alte Wagenfabrik</t>
  </si>
  <si>
    <t>Vogelsanger Straße 321a</t>
  </si>
  <si>
    <t>50827 Köln</t>
  </si>
  <si>
    <t>Tel.: +49 (0)221 277 29-100</t>
  </si>
  <si>
    <t>Fax:  +49 (0)221 277 29-400</t>
  </si>
  <si>
    <t>www.ewi.uni-koeln.de</t>
  </si>
  <si>
    <t xml:space="preserve"> Sektorübergreifende Parameter</t>
  </si>
  <si>
    <t>Energiesektor</t>
  </si>
  <si>
    <t>Industriesektor</t>
  </si>
  <si>
    <t>Zinssätze</t>
  </si>
  <si>
    <t>Invest Straßenverkehr</t>
  </si>
  <si>
    <t>Aluminium - Parameter &amp; Prozesse</t>
  </si>
  <si>
    <t>Neuzulassungen Straßenverkehr</t>
  </si>
  <si>
    <t>Ammoniak - Parameter &amp; Prozesse</t>
  </si>
  <si>
    <t>Aromaten &amp; Olefine - Parameter &amp; Prozesse</t>
  </si>
  <si>
    <t>Kraftstoffverbrauch</t>
  </si>
  <si>
    <t>Chlor - Parameter &amp; Prozesse</t>
  </si>
  <si>
    <t>Sonstiger Antriebsmix</t>
  </si>
  <si>
    <t>Glas - Parameter &amp; Prozesse</t>
  </si>
  <si>
    <t>Umrechnungsfaktoren</t>
  </si>
  <si>
    <t>Kalk - Parameter &amp; Prozesse</t>
  </si>
  <si>
    <t>Kupfer - Parameter &amp; Prozesse</t>
  </si>
  <si>
    <t>Methanol - Parameter &amp; Prozesse</t>
  </si>
  <si>
    <t>Papier - Parameter &amp; Prozesse</t>
  </si>
  <si>
    <t>Transportkosten H2</t>
  </si>
  <si>
    <t>Stahl  - Parameter &amp; Prozesse</t>
  </si>
  <si>
    <t>Volllaststunden EE</t>
  </si>
  <si>
    <t>Zement - Parameter &amp; Prozesse</t>
  </si>
  <si>
    <t>Lebensdauern</t>
  </si>
  <si>
    <t>Sonstige Industrie  - Parameter &amp; Prozesse</t>
  </si>
  <si>
    <t>EE-Mindestausbau</t>
  </si>
  <si>
    <t>GHD - Parameter &amp; Prozesse</t>
  </si>
  <si>
    <t>EE-Potenziale</t>
  </si>
  <si>
    <t>NTC</t>
  </si>
  <si>
    <t>Gesicherte Leistung</t>
  </si>
  <si>
    <t>Entsalzung</t>
  </si>
  <si>
    <t>CCS</t>
  </si>
  <si>
    <t>Parameter</t>
  </si>
  <si>
    <t>Sektorübergreifend</t>
  </si>
  <si>
    <t>% p.a.</t>
  </si>
  <si>
    <t>UBA (2020)</t>
  </si>
  <si>
    <t>2025</t>
  </si>
  <si>
    <t>Millionen</t>
  </si>
  <si>
    <t>Destatis (2019)</t>
  </si>
  <si>
    <t>Zins sozial</t>
  </si>
  <si>
    <t>%</t>
  </si>
  <si>
    <t>Zins kalkulatorisch</t>
  </si>
  <si>
    <t>Erzeugung &amp; Umwandlung</t>
  </si>
  <si>
    <t>GHD / Industrie (Gebäude, Güterverkehr)</t>
  </si>
  <si>
    <t>Private Haushalte (Gebäude, PKW) exkl. Aufdach-PV</t>
  </si>
  <si>
    <t>Aufdach-PV</t>
  </si>
  <si>
    <t>KN100</t>
  </si>
  <si>
    <t>Öl</t>
  </si>
  <si>
    <t>EUR/MWh</t>
  </si>
  <si>
    <t>Steinkohle</t>
  </si>
  <si>
    <t>Gas</t>
  </si>
  <si>
    <t>Wechselkurs</t>
  </si>
  <si>
    <t>US-Dollar</t>
  </si>
  <si>
    <t>USD/EUR</t>
  </si>
  <si>
    <t>GECO (2020)</t>
  </si>
  <si>
    <t>für Gasfamilie Methan</t>
  </si>
  <si>
    <t>für Gasfamilie Wasserstoff</t>
  </si>
  <si>
    <t>NEP Gas (2020)</t>
  </si>
  <si>
    <t>Kosten Verdichterstation</t>
  </si>
  <si>
    <t>Abschreibedauer Verdichterstationen</t>
  </si>
  <si>
    <t>EHB (2020)</t>
  </si>
  <si>
    <t>a</t>
  </si>
  <si>
    <t>Verdichterleistung pro Strecke</t>
  </si>
  <si>
    <t>MW / km</t>
  </si>
  <si>
    <t>Verdichterkosten</t>
  </si>
  <si>
    <t>Typische Vollaststunden Verdichter historisch</t>
  </si>
  <si>
    <t>h/a</t>
  </si>
  <si>
    <t>Kosten Neubau Transportleitungen</t>
  </si>
  <si>
    <t>Abschreibedauer Neubau Transportleitunge</t>
  </si>
  <si>
    <t>Technische Lebensdauer Neubau Transportleitungen</t>
  </si>
  <si>
    <t>-</t>
  </si>
  <si>
    <t>Technische Lebensdauer Umwidmung Transportleitungen</t>
  </si>
  <si>
    <t>EHB (2021)</t>
  </si>
  <si>
    <t>FOM Transportleitung</t>
  </si>
  <si>
    <t>Effizienz gasbetriebene Verdichter</t>
  </si>
  <si>
    <t>kW_mech / kW_gas</t>
  </si>
  <si>
    <t>Effizienz elektrische Verdichter</t>
  </si>
  <si>
    <t>kW_mech / kW_el</t>
  </si>
  <si>
    <t>Länge des historischen Transportnetzes</t>
  </si>
  <si>
    <t>BNetzA (2020)</t>
  </si>
  <si>
    <t>km</t>
  </si>
  <si>
    <t>Kilometerbezogene installierte Verdichterleistung</t>
  </si>
  <si>
    <t>NEP Gas (2020), BNetzA (2020)</t>
  </si>
  <si>
    <t>Deutscher Bundestag (2017)</t>
  </si>
  <si>
    <t>Ohlen, Nils von (2020): Netzentwicklungsplan Gas 2020–2030. Edited by Vereinigung der Fernleitungsnetzbetreiber Gas e.V. Berlin.</t>
  </si>
  <si>
    <t xml:space="preserve">Gas for climate (2020): European Hydrogen Backbone. </t>
  </si>
  <si>
    <t>Gas for climate (2021): Extending the European Hydrogen Backbone. A European hydrogen infrastructure vision covering 21 countries.</t>
  </si>
  <si>
    <t>dena (2018)</t>
  </si>
  <si>
    <t>Deutscher Bundestag (3/14/2017): Antwort der Bundesregierung auf die Kleine Anfrage der Abgeordneten Annalena Baerbock, Dr. Julia Verlinden, Oliver Krischer, weiterer Abgeordneter und der Fraktion BÜNDNIS 90/DIE GRÜNEN – Drucksache 18/11321 –. Erdgasinfrastruktur in Deutschland und der EU. Drucksache 18/11518.</t>
  </si>
  <si>
    <t>Investitionskosten Kraftwerke</t>
  </si>
  <si>
    <t>Investitionskosten Braunkohle</t>
  </si>
  <si>
    <t>EUR/kW</t>
  </si>
  <si>
    <t>Investitionskosten Steinkohle</t>
  </si>
  <si>
    <t>Investitionskosten Gasturbine</t>
  </si>
  <si>
    <t>Investitionskosten Kernkraft</t>
  </si>
  <si>
    <t>WEO (2020)</t>
  </si>
  <si>
    <t>Investitionskosten PtH 
(ohne Wärmenetze)</t>
  </si>
  <si>
    <t>JRC (2019)</t>
  </si>
  <si>
    <t>DNV GL (2019)</t>
  </si>
  <si>
    <t>Investitionskosten Erneuerbare Energien</t>
  </si>
  <si>
    <t>Investitionskosten Biogasverstromung</t>
  </si>
  <si>
    <t>Investitionskosten Biomasseverstromung</t>
  </si>
  <si>
    <t>Investitionskosten Geothermiekraftwerke</t>
  </si>
  <si>
    <t>Investitionskosten PV (Freifläche)</t>
  </si>
  <si>
    <t>Investitionskosten PV (Aufdachanlage)</t>
  </si>
  <si>
    <t>Investitionskosten Wasserkraft</t>
  </si>
  <si>
    <t>Investitionskosten Windkraft Offshore</t>
  </si>
  <si>
    <t>Agora (2013)</t>
  </si>
  <si>
    <t>BNEF (2020)</t>
  </si>
  <si>
    <t>ISE (2018)</t>
  </si>
  <si>
    <t>Investitionskosten Speichertechnologien</t>
  </si>
  <si>
    <t>Investitionskosten Druckluftspeicher</t>
  </si>
  <si>
    <t>Investitionskosten Speicherwasserkraft</t>
  </si>
  <si>
    <t>Investitionskosten Pumpspeicherkraftwerke</t>
  </si>
  <si>
    <t>Investitionskosten Stationäre Batteriespeicher</t>
  </si>
  <si>
    <t>Investitionskosten Power-to-X Anlagen</t>
  </si>
  <si>
    <t>Investitionskosten Elektrolyseur Alkali</t>
  </si>
  <si>
    <t>NOW (2018)</t>
  </si>
  <si>
    <t>Investitionskosten Elektrolyseur PEM</t>
  </si>
  <si>
    <t>Investitionskosten Elektrolyseur SOEC</t>
  </si>
  <si>
    <t>Investitionskosten Katalytische Methanisierung (ohne Elektrolyse)</t>
  </si>
  <si>
    <t>Investitionskosten Power-to-Fuel/Fischer-Tropsch-Synthese (ohne Elektrolyse)</t>
  </si>
  <si>
    <t>Weitere Investitionskosten Methanisierungsanlage 
u.A. Wasserstoffspeicher, CO2-Ausrüstung; Ohne Elektrolyse und Methanisierung)</t>
  </si>
  <si>
    <t>Weitere Investitionskosten Fischer-Tropsch-Anlage 
(u.A. Wasserstoffspeicher, CO2-Ausrüstung; Ohne Elektrolyse und Methanisierung)</t>
  </si>
  <si>
    <t>IEA (2019)</t>
  </si>
  <si>
    <t>Store &amp; Go Project (2018)</t>
  </si>
  <si>
    <t>dena Efuels (2017)</t>
  </si>
  <si>
    <t>FOM-Kosten Braunkohle</t>
  </si>
  <si>
    <t>FOM-Kosten Steinkohle</t>
  </si>
  <si>
    <t>FOM-Kosten Gasturbine</t>
  </si>
  <si>
    <t>FOM-Kosten GuD</t>
  </si>
  <si>
    <t>FOM-Kosten Kernkraft</t>
  </si>
  <si>
    <t>FOM-Kosten KWK Braunkohle</t>
  </si>
  <si>
    <t>FOM-Kosten KWK Steinkohle</t>
  </si>
  <si>
    <t>FOM-Kosten KWK Gas</t>
  </si>
  <si>
    <t>FOM-Kosten PtH</t>
  </si>
  <si>
    <t>FOM-Kosten Biogasverstromung</t>
  </si>
  <si>
    <t>EUR/KW</t>
  </si>
  <si>
    <t>FOM-Kosten Biomasseverstromung</t>
  </si>
  <si>
    <t>FOM-Kosten Geothermiekraftwerke</t>
  </si>
  <si>
    <t>FOM-Kosten Wasserkraft</t>
  </si>
  <si>
    <t>FOM-Kosten Wind Offshore</t>
  </si>
  <si>
    <t>FOM-Kosten Wind Onshore</t>
  </si>
  <si>
    <t>FOM-Kosten Druckluftspeicher</t>
  </si>
  <si>
    <t>FOM-Kosten Speicherwasserkraft</t>
  </si>
  <si>
    <t>FOM-Kosten Pumpspeicherkraftwerke</t>
  </si>
  <si>
    <t>FOM-Kosten Stationäre Batteriespeicher 
(Annahme: Verhältnis kWh/kW = 3h)</t>
  </si>
  <si>
    <t>EUR/kWh</t>
  </si>
  <si>
    <t>FOM-Kosten Elektrolyseur Alkali</t>
  </si>
  <si>
    <t>FOM-Kosten Elektrolyseur PEM</t>
  </si>
  <si>
    <t>FOM-Kosten Elektrolyseur SOEC</t>
  </si>
  <si>
    <t>FOM-Kosten Katalytische Methanisierung (ohne Elektrolyse)</t>
  </si>
  <si>
    <t>FOM-Kosten Power-to-Fuel/Fischer-Tropsch-Synthese (ohne Elektrolyse)</t>
  </si>
  <si>
    <t xml:space="preserve">Fraunhofer ISE (2015) </t>
  </si>
  <si>
    <t>Frontier Economics (2017)</t>
  </si>
  <si>
    <t>Brynolf (2018)</t>
  </si>
  <si>
    <t>Wirkungsgrade Braunkohle</t>
  </si>
  <si>
    <t>Wirkungsgrad Steinkohle</t>
  </si>
  <si>
    <t>Wirkungsgrad Gasturbine</t>
  </si>
  <si>
    <t>Wirkungsgrad GuD</t>
  </si>
  <si>
    <t>Wirkungsgrad Kernkraft</t>
  </si>
  <si>
    <t>Wirkungsgrad KWK Braunkohle</t>
  </si>
  <si>
    <t>Wirkungsgrad KWK Steinkohle</t>
  </si>
  <si>
    <t>Wirkungsgrad KWK Gas</t>
  </si>
  <si>
    <t>Wirkungsgrad Biogasverstromung</t>
  </si>
  <si>
    <t>Wirkungsgrad Biomasseverstromung</t>
  </si>
  <si>
    <t>Wirkungsgrad PtH</t>
  </si>
  <si>
    <t>Wirkungsgrad Druckluftspeicher</t>
  </si>
  <si>
    <t>Wirkungsgrad Speicherwasserkraft</t>
  </si>
  <si>
    <t>Wirkungsgrad Pumpspeicherkraftwerke</t>
  </si>
  <si>
    <t>Wirkungsgrad Stationäre Batteriespeicher</t>
  </si>
  <si>
    <t>Wirkungsgrad Elektrolyseur Alkali</t>
  </si>
  <si>
    <t>Wirkungsgrad Elektrolyse PEM</t>
  </si>
  <si>
    <t>Wirkungsgrad Elektrolyseur SOEC</t>
  </si>
  <si>
    <t>Wirkungsgrad Katalytische 
Methanisierung (ohne Elektrolyse)</t>
  </si>
  <si>
    <t>Wirkungsgrad Power-to-Fuel/
Fischer-Tropsch-Synthese (ohne Elektrolyse)</t>
  </si>
  <si>
    <t>Transportkosten von Wasserstoff aus dem nicht-europäischen Ausland nach Deutschland</t>
  </si>
  <si>
    <t>Entfernung</t>
  </si>
  <si>
    <t>Jahr</t>
  </si>
  <si>
    <t>1.000 km</t>
  </si>
  <si>
    <t>3.000 km</t>
  </si>
  <si>
    <t>5.000 km</t>
  </si>
  <si>
    <t>10.000 km</t>
  </si>
  <si>
    <t>20.000 km</t>
  </si>
  <si>
    <t>Wasserstofftransportkosten Schiff</t>
  </si>
  <si>
    <t>Typ</t>
  </si>
  <si>
    <t>Wasserstofftransportkosten Pipeline</t>
  </si>
  <si>
    <t>Onshore</t>
  </si>
  <si>
    <t>Neubau</t>
  </si>
  <si>
    <t>EHB (2020), medium</t>
  </si>
  <si>
    <t>Retrofit</t>
  </si>
  <si>
    <t>Offshore</t>
  </si>
  <si>
    <t>Volllaststunden*</t>
  </si>
  <si>
    <t>Volllaststunden PV</t>
  </si>
  <si>
    <t>NEP 2035, Version 2021 (2020)</t>
  </si>
  <si>
    <t>NEP 2030 (2019)</t>
  </si>
  <si>
    <t>Volllaststunden Wind Onshore**</t>
  </si>
  <si>
    <t>Volllaststunden Wind Offshore</t>
  </si>
  <si>
    <r>
      <rPr>
        <b/>
        <sz val="11"/>
        <color theme="1"/>
        <rFont val="Trebuchet MS"/>
        <family val="2"/>
      </rPr>
      <t>* Anmerkung:</t>
    </r>
    <r>
      <rPr>
        <sz val="11"/>
        <color theme="1"/>
        <rFont val="Trebuchet MS"/>
        <family val="2"/>
      </rPr>
      <t xml:space="preserve"> Die hier festgelegten Volllaststunden stellen die durchschnittlichen erreichbaren Volllaststunden in Deutschland dar. Im Ergebniss kann es zu Abweichungen kommen, da die erzielten Volllaststunden von der Verteilung der Anlagen in den unterschiedlichen Windregionen Deutschlands sowie vom notwendigen Einspeisemanagement abhängig sind. </t>
    </r>
  </si>
  <si>
    <t>Lebensdauer Technologien</t>
  </si>
  <si>
    <t>Gruppe</t>
  </si>
  <si>
    <t>Technologie</t>
  </si>
  <si>
    <t>Wert</t>
  </si>
  <si>
    <t>Kraftwerke</t>
  </si>
  <si>
    <t>Braunkohle Max.</t>
  </si>
  <si>
    <t>Steinkohle Max.</t>
  </si>
  <si>
    <t>Gasturbine</t>
  </si>
  <si>
    <t>GuD</t>
  </si>
  <si>
    <t>Kernkraft</t>
  </si>
  <si>
    <t>KWK Braunkohle</t>
  </si>
  <si>
    <t>KWK Steinkohle</t>
  </si>
  <si>
    <t>KWK Gas</t>
  </si>
  <si>
    <t>PtH</t>
  </si>
  <si>
    <t>EE</t>
  </si>
  <si>
    <t>Biogasverstromung</t>
  </si>
  <si>
    <t>Biomasseverstromung</t>
  </si>
  <si>
    <t>Geothermiekraftwerke</t>
  </si>
  <si>
    <t>PV-Freifläche</t>
  </si>
  <si>
    <t>PV-Aufdach</t>
  </si>
  <si>
    <t>Wasserkraft</t>
  </si>
  <si>
    <t>Wind Offshore</t>
  </si>
  <si>
    <t>Wind Onshore</t>
  </si>
  <si>
    <t>Speicher</t>
  </si>
  <si>
    <t>Druckluftspeicher</t>
  </si>
  <si>
    <t>Speicherwasserkraft</t>
  </si>
  <si>
    <t>Pumpspeicherkraftwerke</t>
  </si>
  <si>
    <t>PtX</t>
  </si>
  <si>
    <t>Powert-to-Fuel Max.</t>
  </si>
  <si>
    <t>PtG-Technologien</t>
  </si>
  <si>
    <t>Alle</t>
  </si>
  <si>
    <t>Stationäre Batteriespeicher</t>
  </si>
  <si>
    <t>EE-Mindestausbaupfade Deutschland</t>
  </si>
  <si>
    <t>Mindestausbaupfad Erneuerbare Energien Deutschland</t>
  </si>
  <si>
    <t>Biomasse</t>
  </si>
  <si>
    <t>GW</t>
  </si>
  <si>
    <t>PV</t>
  </si>
  <si>
    <t>Mindestausbaupfad Erneuerbare Energien EU (exkl. DE)</t>
  </si>
  <si>
    <t>EU Offshore Strategie</t>
  </si>
  <si>
    <t>KSP (2019)</t>
  </si>
  <si>
    <t>TYNDP (2020)</t>
  </si>
  <si>
    <t>EEG-Novelle (2020)</t>
  </si>
  <si>
    <t>EE-Potenziale Deutschland</t>
  </si>
  <si>
    <t>Potenzial Flächen</t>
  </si>
  <si>
    <t>km2</t>
  </si>
  <si>
    <t>BMVI (2015)</t>
  </si>
  <si>
    <t>UBA (2019a)</t>
  </si>
  <si>
    <t>PV Dachflächen</t>
  </si>
  <si>
    <t>PV Freiflächen</t>
  </si>
  <si>
    <t>Flächenbedarf</t>
  </si>
  <si>
    <t>km2/MW</t>
  </si>
  <si>
    <t>DEWI (2013)</t>
  </si>
  <si>
    <t>BMWi (2017)</t>
  </si>
  <si>
    <t>IWES (2012)</t>
  </si>
  <si>
    <t>FNR (2016)</t>
  </si>
  <si>
    <t>Agora (2020)</t>
  </si>
  <si>
    <t>ISE (2020)</t>
  </si>
  <si>
    <t>UBA (2019b)</t>
  </si>
  <si>
    <t>IWES (2017)</t>
  </si>
  <si>
    <t>Stromsektor: Stromhandelskapazitäten (NTC)</t>
  </si>
  <si>
    <t>Fortschreibung des Ausbaus von 2030 auf 2040 verteilt auf alle NTCs</t>
  </si>
  <si>
    <t>Von</t>
  </si>
  <si>
    <t>Nach</t>
  </si>
  <si>
    <t>Stromhandelskapazitäten (NTC)</t>
  </si>
  <si>
    <t>DE</t>
  </si>
  <si>
    <t>AT</t>
  </si>
  <si>
    <t>MW</t>
  </si>
  <si>
    <t>BE</t>
  </si>
  <si>
    <t>CH</t>
  </si>
  <si>
    <t>CZ</t>
  </si>
  <si>
    <t>DK_E</t>
  </si>
  <si>
    <t>DK_W</t>
  </si>
  <si>
    <t>FR</t>
  </si>
  <si>
    <t>LU</t>
  </si>
  <si>
    <t>NL</t>
  </si>
  <si>
    <t>NO</t>
  </si>
  <si>
    <t>PL</t>
  </si>
  <si>
    <t>SE</t>
  </si>
  <si>
    <t>GB</t>
  </si>
  <si>
    <t>TYNDP (2016)</t>
  </si>
  <si>
    <t>ÜNB (2020)</t>
  </si>
  <si>
    <t>ÜNB (2021)</t>
  </si>
  <si>
    <t>Stromsektor: Beitrag zur gesicherten Leistung</t>
  </si>
  <si>
    <t>Deckung der inflexiblen Spitzenlast</t>
  </si>
  <si>
    <t>Nachfrage in Dunkelflaute</t>
  </si>
  <si>
    <t>Beitrag Erzeuger und Speicher 
zur gesicherten Leistung</t>
  </si>
  <si>
    <t>Braunkohle</t>
  </si>
  <si>
    <t>ENTSOE (2019)</t>
  </si>
  <si>
    <t>Steinkohle in Reserve</t>
  </si>
  <si>
    <t>KWK Braunkohle Max.</t>
  </si>
  <si>
    <t>KWK Steinkohle Max.</t>
  </si>
  <si>
    <t>KWK Gas Max.</t>
  </si>
  <si>
    <t>PV Base</t>
  </si>
  <si>
    <t>EWI-Zusatzgutachten gesicherte Leistung</t>
  </si>
  <si>
    <t>PV Roof</t>
  </si>
  <si>
    <t>Batterien</t>
  </si>
  <si>
    <t>DSM</t>
  </si>
  <si>
    <t>Beitrag Importe und Abschaltbare Lasten</t>
  </si>
  <si>
    <t>BCG (2018)</t>
  </si>
  <si>
    <t>Abschaltbare Lasten</t>
  </si>
  <si>
    <t>AbLaV</t>
  </si>
  <si>
    <t>Verordnung zu abschaltbaren Lasten - AbLaV</t>
  </si>
  <si>
    <t>dena (2020)</t>
  </si>
  <si>
    <t>Wasserbedarf der Elektrolyse</t>
  </si>
  <si>
    <t xml:space="preserve">Wasserbezugskosten </t>
  </si>
  <si>
    <t>Wasserbezugskosten</t>
  </si>
  <si>
    <t>EUR/m³</t>
  </si>
  <si>
    <t>Wasserkosten H2-Erzeugung</t>
  </si>
  <si>
    <t>Caldera und Breyer (2020)</t>
  </si>
  <si>
    <t>Caldera, U. und Breyer, C.  (2020): Strengthening the global water supply through a decarbonised global desalination sector and improved irrigation systems, Energy Vol. 200</t>
  </si>
  <si>
    <t>CCS-Technologien</t>
  </si>
  <si>
    <t>DACCS</t>
  </si>
  <si>
    <t>Investitionskosten (DAC + Wärmepumpe)</t>
  </si>
  <si>
    <t>FOM-Kosten</t>
  </si>
  <si>
    <t>Lebensdauer</t>
  </si>
  <si>
    <t>Strombedarf</t>
  </si>
  <si>
    <t>Retrofit BECCS</t>
  </si>
  <si>
    <t>Investitionskosten</t>
  </si>
  <si>
    <t>FOM</t>
  </si>
  <si>
    <t>+50</t>
  </si>
  <si>
    <t>Lebensdauer Abscheidung</t>
  </si>
  <si>
    <t>Wirkungsgradverlust durch CCS</t>
  </si>
  <si>
    <t>Abscheidungsrate</t>
  </si>
  <si>
    <t>IGCC Biomasse-KWK (groß, ca. 300 MW)</t>
  </si>
  <si>
    <t>CO2-Infrastruktur und -Speicherung</t>
  </si>
  <si>
    <t>CO2 Transport zur Senke</t>
  </si>
  <si>
    <t>CO2 Speicherkosten Offshore</t>
  </si>
  <si>
    <t>Prognos (2021)</t>
  </si>
  <si>
    <t>IEA (2020)</t>
  </si>
  <si>
    <t>Eisen &amp; Stahl</t>
  </si>
  <si>
    <t>Methanol</t>
  </si>
  <si>
    <t>Zement</t>
  </si>
  <si>
    <t>eigene Berechnungen</t>
  </si>
  <si>
    <t>Parameter Aluminium</t>
  </si>
  <si>
    <t>Produktionvolumen</t>
  </si>
  <si>
    <t>Primäraluminium</t>
  </si>
  <si>
    <t>Rahmenparameter</t>
  </si>
  <si>
    <t>Mt</t>
  </si>
  <si>
    <t>Sekundäraluminium</t>
  </si>
  <si>
    <t>Produktionswachstum</t>
  </si>
  <si>
    <t>% pro Jahr</t>
  </si>
  <si>
    <t>Anteil Herstellung Rohaluminium (Schritt 1)</t>
  </si>
  <si>
    <t>Hall-Héroult,
point feeders</t>
  </si>
  <si>
    <t>Interte Zelle</t>
  </si>
  <si>
    <t>Recyceltes Aluminium</t>
  </si>
  <si>
    <t>Recyceltes Aluminium, Hybridofen</t>
  </si>
  <si>
    <t>Recyceltes Aluminium, Hybridofen Wasserstoff</t>
  </si>
  <si>
    <t>Anteil Aluminium-verarbeitung
(Schritt 2)</t>
  </si>
  <si>
    <t>Aluminium Finishing</t>
  </si>
  <si>
    <t>Aluminium Finishing, elektrisch</t>
  </si>
  <si>
    <t>Aluminium Finishing, Wasserstoff</t>
  </si>
  <si>
    <t>(verfügbar)</t>
  </si>
  <si>
    <t>BMWi (2019)</t>
  </si>
  <si>
    <t>Chan et al. (2019)</t>
  </si>
  <si>
    <t>GDA (2019)</t>
  </si>
  <si>
    <t>WVMetalle (2019)</t>
  </si>
  <si>
    <t>WVMetalle (2020)</t>
  </si>
  <si>
    <t>Parameter Ammoniak</t>
  </si>
  <si>
    <t>Produktionsvolumen</t>
  </si>
  <si>
    <t>Historische Mengen: 
VCI (2019a)</t>
  </si>
  <si>
    <t>Eigene Annahmen</t>
  </si>
  <si>
    <t>Anteile Verfahren Ammoniakherstellung</t>
  </si>
  <si>
    <t>Haber-Bosch,
SMR</t>
  </si>
  <si>
    <t>Haber-Bosch,
SMR + CCS</t>
  </si>
  <si>
    <t>Haber-Bosch, Elektrolyse</t>
  </si>
  <si>
    <t>Haber-Bosch, Methanpyrolyse</t>
  </si>
  <si>
    <t>VCI (2019a)</t>
  </si>
  <si>
    <t xml:space="preserve">VCI (2019b) </t>
  </si>
  <si>
    <t>Fraunhofer (2019)</t>
  </si>
  <si>
    <t>Dechema (2017)</t>
  </si>
  <si>
    <t>Parameter  Aromaten &amp; Olefine</t>
  </si>
  <si>
    <t>VCI (2019a);
VCI (2019b)</t>
  </si>
  <si>
    <t>Anteil Verfahren
Herstellung Aromaten &amp; Olefine</t>
  </si>
  <si>
    <t>Steamcracking, Naphtha</t>
  </si>
  <si>
    <t>Electric cracking, Naphtha</t>
  </si>
  <si>
    <t>Steamcracking, Öl</t>
  </si>
  <si>
    <t>Steamcracking, Gas</t>
  </si>
  <si>
    <t>Methanol to Olefins (MTO)-Verfahren &amp; Methanol to Aromaten (MTA)-Verfahren</t>
  </si>
  <si>
    <t>8-9</t>
  </si>
  <si>
    <t>2025-2030</t>
  </si>
  <si>
    <t>MTO</t>
  </si>
  <si>
    <t>MTA</t>
  </si>
  <si>
    <t>Produkt</t>
  </si>
  <si>
    <t>Olefine</t>
  </si>
  <si>
    <t>Agora Energiewende und Wuppertal Institut (2019)</t>
  </si>
  <si>
    <t>Parameter Chlor</t>
  </si>
  <si>
    <t>VCI (2019b)</t>
  </si>
  <si>
    <t>Anteil Verfahren Chlorherstellung</t>
  </si>
  <si>
    <t>Membranverfahren</t>
  </si>
  <si>
    <t>Amalgamverfahren</t>
  </si>
  <si>
    <t>Diaphragmaverfahren</t>
  </si>
  <si>
    <t>Parameter Glas</t>
  </si>
  <si>
    <t>BV Glas (2020)</t>
  </si>
  <si>
    <t>Anteil Herstellung Glas</t>
  </si>
  <si>
    <t>Hohlglas</t>
  </si>
  <si>
    <t>Scherbeneinsatz Hohlglas</t>
  </si>
  <si>
    <t>Flachglas</t>
  </si>
  <si>
    <t>Scherbeneinsatz Flachglas</t>
  </si>
  <si>
    <t>Mineralfasern</t>
  </si>
  <si>
    <t>Scherbeneinsatz Mineralfasern</t>
  </si>
  <si>
    <t>Spezialglas</t>
  </si>
  <si>
    <t>Anteile der Technologien: Glasschmelze</t>
  </si>
  <si>
    <t>Konventionell, Erdgas (/SNG)</t>
  </si>
  <si>
    <t>Konventionell, Wasserstoff</t>
  </si>
  <si>
    <t>Hybridofen, Wasserstoff</t>
  </si>
  <si>
    <t>Hybridofen, Erdgas</t>
  </si>
  <si>
    <t>Elektrisch</t>
  </si>
  <si>
    <t>Parameter Kalk</t>
  </si>
  <si>
    <t>BVK (2019)</t>
  </si>
  <si>
    <t>Anteil Herstellung Branntkalk</t>
  </si>
  <si>
    <t>_Standard</t>
  </si>
  <si>
    <t>_Wasserstoff</t>
  </si>
  <si>
    <t>_CCS</t>
  </si>
  <si>
    <t>BMWi (2019);
eigene Annahmen</t>
  </si>
  <si>
    <t>BVK (2018)</t>
  </si>
  <si>
    <t>Parameter Kupfer</t>
  </si>
  <si>
    <t>Anteile Kupferproduktion</t>
  </si>
  <si>
    <t>Primärkupfer</t>
  </si>
  <si>
    <t>Sekundärkupfer</t>
  </si>
  <si>
    <t>Strom</t>
  </si>
  <si>
    <t>Parameter Methanol</t>
  </si>
  <si>
    <t>eigene Annahmen</t>
  </si>
  <si>
    <t>Partialoxidation, Schweröl und Methanolsynthese</t>
  </si>
  <si>
    <t>Dampfreformierung, Erdgas und Methanolsynthese</t>
  </si>
  <si>
    <t>Elektrolyse-Wasserstoff und Methanolsynthese</t>
  </si>
  <si>
    <t>Methanpyrolyse, Erdgas und Methanolsynthese</t>
  </si>
  <si>
    <t>Vergasung, Biomasse und Methanolsynthese</t>
  </si>
  <si>
    <t>ab 2040</t>
  </si>
  <si>
    <t>dechema (2017)</t>
  </si>
  <si>
    <t>Fleiter et al. (2013)</t>
  </si>
  <si>
    <t>dechema (2013)</t>
  </si>
  <si>
    <t>Parameter Papier</t>
  </si>
  <si>
    <t>VDP (2020b)</t>
  </si>
  <si>
    <t>Anteil Herstellung Papierfasern
(Schritt 1)</t>
  </si>
  <si>
    <t>Recycling</t>
  </si>
  <si>
    <t>Mechanische Herstellung</t>
  </si>
  <si>
    <t>Chemische Herstellung</t>
  </si>
  <si>
    <t>Anteil Papierherstellung
(Schritt 2)</t>
  </si>
  <si>
    <t>Hohe Qualität</t>
  </si>
  <si>
    <t>Niedrige Qualität</t>
  </si>
  <si>
    <t>Wasserstoff</t>
  </si>
  <si>
    <t>VDP (2020a)</t>
  </si>
  <si>
    <t>Parameter Stahl</t>
  </si>
  <si>
    <t>WV Stahl (2020)</t>
  </si>
  <si>
    <t>Anteil Herstellung Roheisen
(Schritt 2)</t>
  </si>
  <si>
    <t>Hochofenroute (BF), inkl. Kokerei</t>
  </si>
  <si>
    <t>Direct Reduction Plant (DRP), Erdgas</t>
  </si>
  <si>
    <t>Direct Reduction Plant (DRP), Wasserstoff</t>
  </si>
  <si>
    <t>Anteil Herstellung Rohstahl
(Schritt 3)</t>
  </si>
  <si>
    <t>Linz-Donawitz-Verfahren (LD)
(Basic Oxygen Furnace, BOF)</t>
  </si>
  <si>
    <t>Elektrolichtbogenofen, DRI und Schrotteinsatz</t>
  </si>
  <si>
    <t>Elektrolichtbogenofen, Schrotteinsatz</t>
  </si>
  <si>
    <t>Anteil Veredelung
(Schritt 4)</t>
  </si>
  <si>
    <t>Stahlveredelung</t>
  </si>
  <si>
    <t>Stahlveredelung, Wasserstoff</t>
  </si>
  <si>
    <t>WV Stahl (2019)</t>
  </si>
  <si>
    <t>WV Stahl (2018)</t>
  </si>
  <si>
    <t>WV Fakten Stahl (2019)</t>
  </si>
  <si>
    <t>Parameter Zement</t>
  </si>
  <si>
    <t>Produktionsvolumen - Baukonjunktur</t>
  </si>
  <si>
    <t>Produktionsvolumen - Effekt Ressourceneffizienz</t>
  </si>
  <si>
    <t>Produktionswachstum - Baukonjunktur &amp; Effekt Ressourceneffizienz</t>
  </si>
  <si>
    <t>Anteil Klinkerproduktion</t>
  </si>
  <si>
    <t xml:space="preserve">Trockenverfahren </t>
  </si>
  <si>
    <t>_konventionell</t>
  </si>
  <si>
    <t>_strombasiert</t>
  </si>
  <si>
    <t>Halbtrockenverfahren</t>
  </si>
  <si>
    <t>Klinker-Zement-Faktor</t>
  </si>
  <si>
    <t>Thermischer Energiemix der Klinkerproduktion</t>
  </si>
  <si>
    <t>Trockenverfahren</t>
  </si>
  <si>
    <t>Alternative Brennstoffe</t>
  </si>
  <si>
    <t>_davon Biomasse</t>
  </si>
  <si>
    <t>Fossile Brennstoffe</t>
  </si>
  <si>
    <t>VDZ (2019)</t>
  </si>
  <si>
    <t>VDZ (2020)</t>
  </si>
  <si>
    <t>Parameter sonstige Industrie</t>
  </si>
  <si>
    <t>Wachstum Bruttowertschöpfung</t>
  </si>
  <si>
    <t>UBA (2020);
Eigene Annahmen</t>
  </si>
  <si>
    <t xml:space="preserve">Fleiter et al. (2013) </t>
  </si>
  <si>
    <t>European Comission (EC) (2016)</t>
  </si>
  <si>
    <t xml:space="preserve">BMWi (2019) </t>
  </si>
  <si>
    <t>AGEB (2020)</t>
  </si>
  <si>
    <t>Fraunhofer ISI, AGEB (2020)</t>
  </si>
  <si>
    <t>Electrons</t>
  </si>
  <si>
    <t>Molecules</t>
  </si>
  <si>
    <t>PKW Benzin</t>
  </si>
  <si>
    <t>PKW Benzin HEV</t>
  </si>
  <si>
    <t>PKW Benzin PHEV</t>
  </si>
  <si>
    <t>PKW Diesel</t>
  </si>
  <si>
    <t>PKW Diesel HEV</t>
  </si>
  <si>
    <t>PKW Diesel PHEV</t>
  </si>
  <si>
    <t>PKW CNG</t>
  </si>
  <si>
    <t>PKW H2 FCV</t>
  </si>
  <si>
    <t>PKW BEV</t>
  </si>
  <si>
    <t>LNF (&lt;3,5t) Diesel</t>
  </si>
  <si>
    <t>LNF (&lt;3,5t) Diesel HEV</t>
  </si>
  <si>
    <t>LNF (&lt;3,5t) Diesel PHEV</t>
  </si>
  <si>
    <t>LNF (&lt;3,5t) CNG</t>
  </si>
  <si>
    <t>LNF (&lt;3,5t) CNG HEV</t>
  </si>
  <si>
    <t>LNF (&lt;3,5t) CNG PHEV</t>
  </si>
  <si>
    <t>LNF (&lt;3,5t) LNG</t>
  </si>
  <si>
    <t>LNF (&lt;3,5t) LNG HEV</t>
  </si>
  <si>
    <t>LNF (&lt;3,5t) LNG PHEV</t>
  </si>
  <si>
    <t>LNF (&lt;3,5t) H2 FCV</t>
  </si>
  <si>
    <t>LNF (&lt;3,5t) BEV</t>
  </si>
  <si>
    <t>LKW (3,5-12t) Diesel</t>
  </si>
  <si>
    <t>LKW (3,5-12t) Diesel HEV</t>
  </si>
  <si>
    <t>LKW (3,5-12t) CNG</t>
  </si>
  <si>
    <t>LKW (3,5-12t) CNG HEV</t>
  </si>
  <si>
    <t>LKW (3,5-12t) LNG</t>
  </si>
  <si>
    <t>LKW (3,5-12t) LNG HEV</t>
  </si>
  <si>
    <t>LKW (3,5-12t) H2 FCV</t>
  </si>
  <si>
    <t>LKW (3,5-12t) LH2 FCV</t>
  </si>
  <si>
    <t>LKW (3,5-12t) BEV</t>
  </si>
  <si>
    <t>LKW (&gt;12t) Diesel</t>
  </si>
  <si>
    <t>LKW (&gt;12t) Diesel HEV</t>
  </si>
  <si>
    <t>LKW (&gt;12t) CNG</t>
  </si>
  <si>
    <t>LKW (&gt;12t) CNG HEV</t>
  </si>
  <si>
    <t>LKW (&gt;12t) LNG</t>
  </si>
  <si>
    <t>LKW (&gt;12t) LNG HEV</t>
  </si>
  <si>
    <t>LKW (&gt;12t) H2 FCV</t>
  </si>
  <si>
    <t>LKW (&gt;12t) LH2 FCV</t>
  </si>
  <si>
    <t>LKW (&gt;12t) BEV</t>
  </si>
  <si>
    <t>Anteil Elektrisch am Energieverbrauch</t>
  </si>
  <si>
    <t>kWh/FZkm</t>
  </si>
  <si>
    <t>Kerosin</t>
  </si>
  <si>
    <t>kWh/Pkm</t>
  </si>
  <si>
    <t>H2</t>
  </si>
  <si>
    <t>Diesel</t>
  </si>
  <si>
    <t>H2 FCV</t>
  </si>
  <si>
    <t>CNG</t>
  </si>
  <si>
    <t>Eigenantrieb</t>
  </si>
  <si>
    <t>Benzin</t>
  </si>
  <si>
    <t>kWh/Tkm</t>
  </si>
  <si>
    <t>LH2 FCV</t>
  </si>
  <si>
    <t>Binnenschiffverkehr</t>
  </si>
  <si>
    <t>LNG</t>
  </si>
  <si>
    <t>Modal-Split Verkehr (% der Nachfrage in Pkm oder Tkm)</t>
  </si>
  <si>
    <t>Besetzungsgrad/Auslastung</t>
  </si>
  <si>
    <t>Pkm/FZkm</t>
  </si>
  <si>
    <t>Tkm/FZkm</t>
  </si>
  <si>
    <t>Jahresfahrleistung pro Fahrzeug im Straßenverkehr</t>
  </si>
  <si>
    <t>Tsd FZkm/a</t>
  </si>
  <si>
    <t>Summe</t>
  </si>
  <si>
    <t>EUR/FZ</t>
  </si>
  <si>
    <t>PKW CNG HEV</t>
  </si>
  <si>
    <t>PKW CNG PHEV</t>
  </si>
  <si>
    <t>Straßengüterverkehr  (3,5-12t)</t>
  </si>
  <si>
    <t>Straßengüterverkehr  (12-60t)</t>
  </si>
  <si>
    <t>Investitionskosten GuD</t>
  </si>
  <si>
    <t>Agora (2017)</t>
  </si>
  <si>
    <t>Fraunhofer ISE (2018): Stromgestehungskosten erneuerbarer Energien</t>
  </si>
  <si>
    <t>Agora Energiewende (2017): Erneuerbare vs. fossile Stromsysteme - ein Kostenvergleich</t>
  </si>
  <si>
    <t>Agora Energiewende (2013): Kostenoptimaler Ausbau EE (linearisiert, offshore gemittelt: Stark- und Schwachwind)</t>
  </si>
  <si>
    <t>Nationale Organisation Wasserstoff- und Brennstoffzellentechnologie - NOW GmbH (2018): Industrialisierung der Wasserelektrolyse in Deutschland. Chancen und Herausforderungen für nachhaltigen Wasserstoff für Verkehr, Strom und Wärme. Bundesministerium für Verkehr und digitale Infrastruktur (BMVI).</t>
  </si>
  <si>
    <t>Brynolf et al (2018): Electrofuels for the transport sector: A review of production costs</t>
  </si>
  <si>
    <t>Bothe et al. (2017): Der Wert der Gasinfrastruktur für die Energiewende in Deuschland</t>
  </si>
  <si>
    <t>Fraunhofer ISE (2015): Was kostet die Energiewende? - Wege zur Transformation des deutschen Energiesystems bis 2050</t>
  </si>
  <si>
    <t>Netzentwicklungsplan (2020): Szenariorahmen zum Netzentwicklungsplan Strom 2035, Version 2021 - Entwurf der Übertragungsnetzbetreiber</t>
  </si>
  <si>
    <t>The European Network for Transmission System Operators Electricity (ENTSO-E) and European Network of Transmission System Operators for Gas (ENTSO-G) (2020): Ten-Year Network Development Plan 2019</t>
  </si>
  <si>
    <t>Bundesministerium für Wirtschaft und Energie (2020): EEG-Novelle 2021</t>
  </si>
  <si>
    <t>Agora Energiewende (2020): Making the Most of Offshore Wind</t>
  </si>
  <si>
    <t>The European Network for Transmission System Operators Electricity (ENTSO-E) and European Network of Transmission System Operators for Gas (ENTSO-G) (2020): Ten-Year Network Development Plan 2020</t>
  </si>
  <si>
    <t>The European Network for Transmission System Operators Electricity (ENTSO-E) (2016): Ten-Year Network Development Plan 2016</t>
  </si>
  <si>
    <t>Netzentwicklungsplan (2019): Genehmigung des Szenariorahmens 2019-2030. Bundesnetzagentur</t>
  </si>
  <si>
    <t>NEP (2030) (2019)</t>
  </si>
  <si>
    <t>Netzentwicklungsplan (2019): Bestätigung Netzentwicklungsplan Strom. Bundesnetzagentur</t>
  </si>
  <si>
    <t>50Hertz, Amprion, Tennet und TransnetBW (2020): Abschlussbericht Systemanalysen 2020. Bundesnetzagentur</t>
  </si>
  <si>
    <t>50Hertz, Amprion, Tennet, TransnetBW (2021): Abschlussbericht Systemanalysen 2021. Bundesnetzagentur</t>
  </si>
  <si>
    <t>The European Network for Transmission System Operators Electricity (ENTSO-E) (2019): Winter Outlook Report 2019/20 and Summer Review 2019</t>
  </si>
  <si>
    <t>50Hertz, Amprion, Tennet, TransnetBW (2020): Bericht der deutschen Übertragungsnetzbetreiber zur Leistungsbilanz 2018-2022</t>
  </si>
  <si>
    <t>Boston Consulting Group (BCG) und Prognos (2018): Klimapfade für Deutschland</t>
  </si>
  <si>
    <t>Leeuwen &amp; Zauner (2018)</t>
  </si>
  <si>
    <t>Leeuwen &amp; Zauner (2018) best estimate</t>
  </si>
  <si>
    <t>Leeuwen, C. und Zauner, A. (2018): Innovative large-scale energy storage technologies and Power-to-Gas concepts after optimisation - Report on the costs involved with PtG  technologies and their potentials across the EU, Store &amp; Go Project (Horizon 2020)</t>
  </si>
  <si>
    <t>Prognos AG (2021): Zusatzgutachten "Technische CO2-Senken" zur DLS2</t>
  </si>
  <si>
    <t>Chan et al. (2019): Industrial Innovation: Pathways to deep decarbonisation of Industry. Part 1: Technology Analysis</t>
  </si>
  <si>
    <t>Gesamtverband der Aluminiumindustrie (GDA) e.V. (2019): Jahresbericht Aluminium (2019)</t>
  </si>
  <si>
    <t>Verband der Chemischen Industrie (2019): Chemiewirtschaft in Zahlen 2019</t>
  </si>
  <si>
    <t>Verband der Chemischen Industrie (2019): Roadmap Chemie 2050</t>
  </si>
  <si>
    <t>Fraunhofer-Institut für System- und Innovationsforschung ISI und Fraunhofer-Institut für Solare Energiesysteme ISE (2019): Eine Wasserstoff-Roadmap für Deutschland</t>
  </si>
  <si>
    <t>Dechema (2017): Low carbon energy and feedstock for the European chemical industry</t>
  </si>
  <si>
    <t>Agora Energiewende und Wuppertal Institut (2019): Klimaneutrale Industrie: Schlüsseltechnologien und Politikoptionen für Stahl, Chemie und Zement</t>
  </si>
  <si>
    <t>Dechema (2013): Energy and GHG Reductions in the Chemical Industry via Catalytic Processes: ANNEXES</t>
  </si>
  <si>
    <t>Kosten Umwidmung Transportleitungen</t>
  </si>
  <si>
    <t>Abschreibedauer Umwidmung Transportleitungen</t>
  </si>
  <si>
    <t>EWI - ewi Energy Research &amp; Scenarios gGmbH (2018) dena-Leitstudie Integrierte Energiewende. Gutachterbericht.</t>
  </si>
  <si>
    <t>The role of electricity in decarbonizing European road transport – Development and assessment of an integrated multi-sectoral model</t>
  </si>
  <si>
    <t>Garantierter Beitrag Importe zum Zeitpunkt maximaler inflexibler Last</t>
  </si>
  <si>
    <t>Investitionskosten [Capex]</t>
  </si>
  <si>
    <t>Branche</t>
  </si>
  <si>
    <t>Prozess</t>
  </si>
  <si>
    <t>Währung &amp; Einheit</t>
  </si>
  <si>
    <t xml:space="preserve">Lebensdauer in Jahren </t>
  </si>
  <si>
    <t xml:space="preserve">TRL </t>
  </si>
  <si>
    <t xml:space="preserve">Verfügbarkeit </t>
  </si>
  <si>
    <t>Grundstoffchemie</t>
  </si>
  <si>
    <t>BTX</t>
  </si>
  <si>
    <t>HVC</t>
  </si>
  <si>
    <t xml:space="preserve">elektrisch beheizter Cracker </t>
  </si>
  <si>
    <t>VCI (2019)</t>
  </si>
  <si>
    <t>Agora (2019)</t>
  </si>
  <si>
    <t>Synthese (only)</t>
  </si>
  <si>
    <t>Eigene Berechnung auf Basis von Agora (2019)</t>
  </si>
  <si>
    <t>Prognos (2020)</t>
  </si>
  <si>
    <t>Biomasse, Synthese</t>
  </si>
  <si>
    <t>Rohstahl</t>
  </si>
  <si>
    <t>H2-DRI</t>
  </si>
  <si>
    <t>Elektrolichtbogenofen (EAF)</t>
  </si>
  <si>
    <t>Übergreifend</t>
  </si>
  <si>
    <t>Oxyfuel Combustion</t>
  </si>
  <si>
    <t>IEAGHG (2013). Hills et al (2015) s.370</t>
  </si>
  <si>
    <t>Post Combustion</t>
  </si>
  <si>
    <t xml:space="preserve">Investitionskosten </t>
  </si>
  <si>
    <t>Technology Readiness Level</t>
  </si>
  <si>
    <t>Gassnova (2020)</t>
  </si>
  <si>
    <t>Gassnova(2020)</t>
  </si>
  <si>
    <t>Prognos (2021),</t>
  </si>
  <si>
    <t>Vogl, Ahman &amp; Nilsson (2018)</t>
  </si>
  <si>
    <t>Eigene Berechnung auf Basis NEP Gas (2020)</t>
  </si>
  <si>
    <t>Energetische Anteile in Gasverteilnetzen - Gasfamilie Wasserstoff</t>
  </si>
  <si>
    <t>Energetische Anteile in Gasverteilnetzen - Gasfamilie Methan</t>
  </si>
  <si>
    <t>Elektrifizierungsgrad Verdichter - Gasfamilie Methan</t>
  </si>
  <si>
    <t>Elektrifizierungsgrad Verdichter - Gasfamilie Wasserstoff</t>
  </si>
  <si>
    <t>Deutscher Bundestag (2017), Annahme</t>
  </si>
  <si>
    <t>Annualisierte Kapitalkosten für Altinvestitionen der Fernleitungsnetzbetreiber</t>
  </si>
  <si>
    <t>Frauenhofer ISI, 2020; eigene Annahmen</t>
  </si>
  <si>
    <t>Clean Energy Directive; eigene Annahmen</t>
  </si>
  <si>
    <t>Investitionen Straßenverkehr</t>
  </si>
  <si>
    <t>Eigene Annahme</t>
  </si>
  <si>
    <t>TYNDP (2020) Global Ambition</t>
  </si>
  <si>
    <t>Annahme basierend auf Agora (2020)</t>
  </si>
  <si>
    <t>Annahme basierend auf Agora (2020), IWES (2017)</t>
  </si>
  <si>
    <t>Version:</t>
  </si>
  <si>
    <t>Energieeffizienz Endenergieverbrauch Herstellung Rohaluminium (Schritt 1)</t>
  </si>
  <si>
    <t>Energieeffizienz Endenergieverbrauch Aluminiumverarbeitung (Schritt 2)</t>
  </si>
  <si>
    <t>Energieeffizienz Endenergieverbrauch</t>
  </si>
  <si>
    <t>Energieeffizienz Endenergieverbrauch
(Nur für thermischen Brennstoffeinsatz)</t>
  </si>
  <si>
    <t>EWI (2018)</t>
  </si>
  <si>
    <t>Energiewirtschaftliches Institut (EWI) (2018) dena-Leitstudie integrierte Energiewende - Impulse für die Gestaltung des Energiesystems bis 2050</t>
  </si>
  <si>
    <r>
      <t>EUR/kW</t>
    </r>
    <r>
      <rPr>
        <vertAlign val="subscript"/>
        <sz val="11"/>
        <color theme="1"/>
        <rFont val="Trebuchet MS "/>
      </rPr>
      <t>el</t>
    </r>
  </si>
  <si>
    <r>
      <t>EUR/kW</t>
    </r>
    <r>
      <rPr>
        <vertAlign val="subscript"/>
        <sz val="11"/>
        <color theme="1"/>
        <rFont val="Trebuchet MS "/>
      </rPr>
      <t>th_ch4</t>
    </r>
  </si>
  <si>
    <r>
      <t>EUR/kW</t>
    </r>
    <r>
      <rPr>
        <vertAlign val="subscript"/>
        <sz val="11"/>
        <color theme="1"/>
        <rFont val="Trebuchet MS "/>
      </rPr>
      <t>th_ptf</t>
    </r>
  </si>
  <si>
    <r>
      <t>kg</t>
    </r>
    <r>
      <rPr>
        <vertAlign val="subscript"/>
        <sz val="11"/>
        <color theme="1"/>
        <rFont val="Trebuchet MS "/>
      </rPr>
      <t>H2O</t>
    </r>
    <r>
      <rPr>
        <sz val="11"/>
        <color theme="1"/>
        <rFont val="Trebuchet MS "/>
      </rPr>
      <t>/kg</t>
    </r>
    <r>
      <rPr>
        <vertAlign val="subscript"/>
        <sz val="11"/>
        <color theme="1"/>
        <rFont val="Trebuchet MS "/>
      </rPr>
      <t>H2</t>
    </r>
  </si>
  <si>
    <r>
      <t>EUR/MWh</t>
    </r>
    <r>
      <rPr>
        <vertAlign val="subscript"/>
        <sz val="11"/>
        <color theme="1"/>
        <rFont val="Trebuchet MS "/>
      </rPr>
      <t>H2</t>
    </r>
  </si>
  <si>
    <r>
      <t>EUR/tCO</t>
    </r>
    <r>
      <rPr>
        <vertAlign val="subscript"/>
        <sz val="11"/>
        <color theme="1"/>
        <rFont val="Trebuchet MS "/>
      </rPr>
      <t>2</t>
    </r>
    <r>
      <rPr>
        <sz val="11"/>
        <color theme="1"/>
        <rFont val="Trebuchet MS "/>
      </rPr>
      <t>/a</t>
    </r>
  </si>
  <si>
    <r>
      <t>kWh</t>
    </r>
    <r>
      <rPr>
        <vertAlign val="subscript"/>
        <sz val="11"/>
        <color theme="1"/>
        <rFont val="Trebuchet MS "/>
      </rPr>
      <t>el</t>
    </r>
    <r>
      <rPr>
        <sz val="11"/>
        <color theme="1"/>
        <rFont val="Trebuchet MS "/>
      </rPr>
      <t>/tCO</t>
    </r>
    <r>
      <rPr>
        <vertAlign val="subscript"/>
        <sz val="11"/>
        <color theme="1"/>
        <rFont val="Trebuchet MS "/>
      </rPr>
      <t>2</t>
    </r>
  </si>
  <si>
    <r>
      <t>EUR/tCO</t>
    </r>
    <r>
      <rPr>
        <vertAlign val="subscript"/>
        <sz val="11"/>
        <color theme="1"/>
        <rFont val="Trebuchet MS "/>
      </rPr>
      <t>2</t>
    </r>
  </si>
  <si>
    <r>
      <t>Haber-Bosch,
H</t>
    </r>
    <r>
      <rPr>
        <vertAlign val="subscript"/>
        <sz val="11"/>
        <color theme="1"/>
        <rFont val="Trebuchet MS "/>
      </rPr>
      <t>2</t>
    </r>
    <r>
      <rPr>
        <sz val="11"/>
        <color theme="1"/>
        <rFont val="Trebuchet MS "/>
      </rPr>
      <t>-Import/-Zukauf</t>
    </r>
  </si>
  <si>
    <r>
      <t xml:space="preserve">Assessment of hydrogen direct reduction for fossil-free steelmaking. </t>
    </r>
    <r>
      <rPr>
        <i/>
        <sz val="11"/>
        <color theme="1"/>
        <rFont val="Trebuchet MS "/>
      </rPr>
      <t xml:space="preserve">Journal of Cleaner Production. </t>
    </r>
    <r>
      <rPr>
        <sz val="11"/>
        <color theme="1"/>
        <rFont val="Trebuchet MS "/>
      </rPr>
      <t>Volume 203, 1 December 2018, Pages 736-745.</t>
    </r>
  </si>
  <si>
    <t>Energiewirtschaftliches Institut (EWI) (2018): dena-Leitstudie integrierte Energiewende - Impulse für die Gestaltung des Energiesystems bis 2050</t>
  </si>
  <si>
    <t>International Energy Agency (2020): World Energy Outlook (WEO) 2020</t>
  </si>
  <si>
    <t xml:space="preserve">Bundesnetzagentur (BNetzA); Bundeskartellamt (2020): Monitoringbericht Energie </t>
  </si>
  <si>
    <t xml:space="preserve">EWI (2018) </t>
  </si>
  <si>
    <t>Joint Research Centre (JRC) (2019): Policy Oriented Tool for Energy and Climate Change Impact Assessment</t>
  </si>
  <si>
    <t>dena-Leitstudie Aufbruch Klimaneutralität - Datenanhang Parameter</t>
  </si>
  <si>
    <t>Det Norske Veritas Germanischer Lloyd (DNV GL) (2019): Hydrogen in the Electricitiy Value Chain</t>
  </si>
  <si>
    <t>Bloomberg New Energy Finance (BNEF) (2020): New Energy Outlook 2020</t>
  </si>
  <si>
    <t>International Energy Agency (IEA) (2019): The Future of Hydrogen</t>
  </si>
  <si>
    <t>Deutsche Energie-Agentur GmbH (dena) (2017): Efuels Study. The potential of electricity based fuels for low emission transport in the EU</t>
  </si>
  <si>
    <t xml:space="preserve">Gas for climate (2020): European Hydrogen Backbone (EHB). </t>
  </si>
  <si>
    <t>Die Bundesregierung (2019): Klimaschutzprogramm (KSP) 2030 der Bundesregierung zur Umsetzung des Klimaschutzplans 2050</t>
  </si>
  <si>
    <t>Bundesminiterium für Verkehr und digitale Infrastruktur (BMVI) (2015): Wirtschaft und Energie Räumlich differenzierte Flächenpotenziale für erneuerbare Energien in Deutschland</t>
  </si>
  <si>
    <t>Umweltbundesamt (UBA) (2019a): Wege in eine ressourcenschonende Treibhausgasneutralität – RESCUE Studie</t>
  </si>
  <si>
    <t>Fraunhofer-Institut für Windenergie und Energiesystemtechnik (IWES) (2017): Energiewirtschaftliche Bedeutung der Offshore-Windenergie für die Energiewende - Update 2017</t>
  </si>
  <si>
    <t xml:space="preserve">Bundesminiterium für Wirtschaft und Energie (BMWi) (2017): Langfrist- und Klima szenarien 2017 </t>
  </si>
  <si>
    <t>Umweltbundesamt (UBA) (2013): Onshore Wind Energy Potential in Germany Current study by the Federal Environment Agency on the nationwide area and output potential</t>
  </si>
  <si>
    <t>Fraunhofer-Institut für Windenergie und Energiesystemtechnik (IWES) (2012): Integration PV in elektrische EV 2012</t>
  </si>
  <si>
    <t xml:space="preserve">Fachagentur Nachwachsende Rohstoffe e.V. (FNR) (2016): Potenziale einheimischer Bioenergie 2050 </t>
  </si>
  <si>
    <t>Fraunhofer-Institut für Solare Energiesysteme (ISE) (2020): Integrierte Photovoltaik – Flächen für die Energiewende</t>
  </si>
  <si>
    <t>Umweltbundesamt (UBA) (2019b): Analyse der kurz-und mittelfristigen Verfügbarkeit von Flächen für die Windenergienutzung an Land</t>
  </si>
  <si>
    <t>Deutsche Energie-Agentur GmbH (dena) (2020): Powerfuels in a Renewable Energy World – Global Volumes, Costs and Trading 2030 to 2050, LUT University and Global Alliance Powerfuels (2020)</t>
  </si>
  <si>
    <t xml:space="preserve">International Energy Agency (IEA) (2020): Special Report on Carbon Capture Utilisation and Storage </t>
  </si>
  <si>
    <t>International Energy Agency (IEA) (2019): The Future of Hydrogen, IEA</t>
  </si>
  <si>
    <t>Bundesministerium für Wirtschaft und Energie (BMWi) (2019): Energiewende in der Industrie – Branchensteckbrief der NE-Metallindustrie</t>
  </si>
  <si>
    <t>WirtschaftsVereinigung Metalle (WVMetalle) (2019): Geschäftsbericht 18-20</t>
  </si>
  <si>
    <t>WirtschaftsVereinigung Metalle (WVMetalle) (2020): Geschäftsbericht 19-20</t>
  </si>
  <si>
    <t>Bundesministerium für Wirtschaft und Energie (BMWi) (2019): Energiewende in der Industrie [Branchensteckbrief Grundstoffchemie]</t>
  </si>
  <si>
    <t>International Energy Agency (IEA) (2019): The Future of Hydrogen [Data and assumptions annex]</t>
  </si>
  <si>
    <t>Verband der Chemischen Industrie (VCI) (2019): Chemiewirtschaft in Zahlen 2018/2019</t>
  </si>
  <si>
    <t>Verband der Chemischen Industrie (VCI) (2019): Roadmap Chemie 2050</t>
  </si>
  <si>
    <t>Verband der Chemischen Industrie (VCI) (2019): Chemiewirtschaft in Zahlen 2019</t>
  </si>
  <si>
    <t>Bundesverband Glasindustrie e.V. (BV Glas) (2020): Produktion von Glas und Glaswaren nach Branchensektoren: 2018 und 2019</t>
  </si>
  <si>
    <t>Bundesverband der Deutschen Kalkindustrie e.V. (BVK) (2019): Rohstoffversorgung</t>
  </si>
  <si>
    <t>Bundesverband der Deutschen Kalkindustrie e.V. (BVK) (2019): Geschäftsbericht 2018/2019</t>
  </si>
  <si>
    <t>Bundesverband der Deutschen Kalkindustrie e.V. (BVK) (2019): Geschäftsbericht 2017/2018</t>
  </si>
  <si>
    <t>Bundesministerium für Wirtschaft und Energie (BMWi) (2019): Energiewende in der Industrie – Branchensteckbrief der Zement- und Kalkindustrie</t>
  </si>
  <si>
    <t>WirtschaftsVereinigung Metalle (WVMetalle) (2019): Metallstatistik 2018</t>
  </si>
  <si>
    <t>WirtschaftsVereinigung Metalle (WVMetalle) (2020): Recycling von Kupferwerkstoffen</t>
  </si>
  <si>
    <t>eigene Annahmen basierend auf EWI (2018)</t>
  </si>
  <si>
    <t>EWI (2018);
eigene Annahmen</t>
  </si>
  <si>
    <t>Bundesministerium für Wirtschaft und Energie (BMWi) (2019): Energiewende in der Industrie [Branchensteckbrief Papierindustrie]</t>
  </si>
  <si>
    <t>Verband deutscher Papierfabriken e.V. (VDP) (2020): Leistungsbericht Papier</t>
  </si>
  <si>
    <t>Verband deutscher Papierfabriken e.V. (VDP) (2020): Papier Kompass</t>
  </si>
  <si>
    <t>WirtschaftsVereinigung Stahl (WV Stahl) (2019): Jahresbericht 2018/2019</t>
  </si>
  <si>
    <t>WirtschaftsVereinigung Stahl (WV Stahl) (2018): Jahresbericht 2017</t>
  </si>
  <si>
    <t>WirtschaftsVereinigung Stahl (WV Stahl) (2019): Fakten zur Stahlindustrie in Deutschland 2020</t>
  </si>
  <si>
    <t>Bundesministerium für Wirtschaft und Energie (BMWi) (2019): Energiewende in der Industrie – Branchensteckbrief der Eisen- und Stahlindustrie</t>
  </si>
  <si>
    <t>WirtschaftsVereinigung Stahl (WV Stahl) (2019): Fakten zur Stahlindustrie</t>
  </si>
  <si>
    <t>Verein Deutscher Zementwerke (VDZ) (2019): Umweltdaten der deutschen Zementindustrie</t>
  </si>
  <si>
    <t>Verein Deutscher Zementwerke (VDZ) (2020): Energieeffizienz</t>
  </si>
  <si>
    <t>Verein Deutscher Zementwerke (VDZ) (2020): Dekarbonisierung von Zement und Beton – Minderungspfade und Handlungsstrategien</t>
  </si>
  <si>
    <t>Umweltbundesamt (UBA) (2020): Abschätzung der Treibhausgasminderungswirkung des Klimaschutzprogramms 2030 der Bundesregierung [Teilbericht des Projektes „THG-Projektion: Weiterentwicklung der Methoden und Umsetzung der EU-Effort Sharing Decision im Projektionsbericht 2019 („Politikszenarien IX“)“]</t>
  </si>
  <si>
    <t>European Commission (EC) (2016): EU Reference Scenario 2016, Energy, transport and GHF emissions - Trends to 2050</t>
  </si>
  <si>
    <t>Bundesministerium für Wirtschaft und Energie (BMWi) (2019): Energieeffizienzstrategie 2050</t>
  </si>
  <si>
    <t>Arbeitsgemeinschaft Energiebilanzen (AGEB) (2020): Erstellung von Anwendungsbilanzen</t>
  </si>
  <si>
    <t>European Comission  (2016)</t>
  </si>
  <si>
    <t>Umweltbundesmant (UBA) (2020): Abschätzung der Treibhausgasminderungswirkung des Klimaschutzprogramms 2030 der Bundesregierung - Teilbericht des Projektes „THG-Projektion: Weiterentwicklung der Methoden und Umsetzung der EU-Effort Sharing Decision im Projektionsbericht 2019 („Politikszenarien IX“)“</t>
  </si>
  <si>
    <t>Fraunhofer-Institut für System- und Innovationsforschung (ISI) und Arbeitsgemeinschaft Energiebilanzen (AGEB) (2020): Erstellung von Anwendungsbilanzen für die Jahre 2018 bis 2020 für die Sektoren Industrie und GHD</t>
  </si>
  <si>
    <t>Verband der Chemischen Industrie e.V. (VCI) (2019): Roadmap Chemie 2050 - Auf dem Weg zu einer treibhausgasneutralen chemischen Industrie in Deutschland</t>
  </si>
  <si>
    <t>International Energy Agency (IEA) (2019): The Future of hydrogen</t>
  </si>
  <si>
    <t>Prognos AG (2021): Kosten und Transformationspfade für strombasierte Energieträger</t>
  </si>
  <si>
    <t xml:space="preserve">Gassnova (2020): Developing Longship - Key Lessons Learned </t>
  </si>
  <si>
    <t>Agora Energiewende (2019): Klimaneutrale Industrie - Schlüsseltechnologien und Politikoptionen für Stahl, Chemie und Zement</t>
  </si>
  <si>
    <t>Bundesministerium für Verkehr und digitale Infrastruktur (BMVI) (2020): Masterplan Schienenverkehr.</t>
  </si>
  <si>
    <t>Bundesministerium für Verkehr und digitale Infrastruktur (BMVI) (2021): Verkehr in Zahlen 2020, Stand: 04/2021,  https://www.bmvi.de/SharedDocs/DE/Publikationen/G/verkehr-in-zahlen-2020-pdf.pdf?__blob=publicationFile</t>
  </si>
  <si>
    <t>Kraftfahrtbundesamt (KBA) (2021): Fahrzeugzulassungen, Stand: 01/2021, https://www.kba.de/SharedDocs/Downloads/Statistik/Fahrzeuge/FZ/2021/fz13_2021.pdf?__blob=publicationFile&amp;v=4</t>
  </si>
  <si>
    <t>Esser, K. &amp; Kurte, J. (2020): KEP-Studie 2020 – Analyse des Marktes in Deutschland.</t>
  </si>
  <si>
    <t>International Transport Forum (2020): Good to Go? Assessing the Environmental Performance of New Mobility, https://www.itf-oecd.org/good-go-assessing-environmental-performance-new-mobility</t>
  </si>
  <si>
    <t>Fraunhofer-Institut für System- und Innovationsforschung (ISI) (2020): REAL-WORLD USAGE OF PLUG-IN HYBRID ELECTRIC VEHICLES, https://www.isi.fraunhofer.de/de/presse/2020/presseinfo-16-plug-in-hybridfahrzeuge-verbrauch.html</t>
  </si>
  <si>
    <t>basierend auf ITF (2020)</t>
  </si>
  <si>
    <t>ITF (2020)</t>
  </si>
  <si>
    <t>Helgeson &amp; Peter (2020)</t>
  </si>
  <si>
    <t>VDV (2019)</t>
  </si>
  <si>
    <t>eigene Berechnungen auf Basis von EWI (2018); Destatis (2019); VDV (2019)</t>
  </si>
  <si>
    <t>eigene Berechnungen auf Basis von Lufthansa (2020); eigene Annahmen</t>
  </si>
  <si>
    <t>Lufthansa (2020)</t>
  </si>
  <si>
    <t>Lufthansa (2020): Nachhaltigkeit 2019 - Factsheet, https://www.lufthansagroup.com/media/downloads/de/verantwortung/LH-Factsheet-Nachhaltigkeit-2019.pdf</t>
  </si>
  <si>
    <t>Kraftfahrtbundesamt (KBA) (2019): Verkehr deutscher Lastkraftfahrzeuge, https://www.kba.de/SharedDocs/Downloads/Statistik/Kraftverkehr/VD/2018/vd3_2018_pdf.pdf;jsessionid=86744D5E650841A3177DBE8615EE3BD7.live21323?__blob=publicationFile&amp;v=1</t>
  </si>
  <si>
    <t>BMVI (2017)</t>
  </si>
  <si>
    <t>KBA (2019)</t>
  </si>
  <si>
    <t>Bundesmisterium für Verkehr und digitale Infrastruktur (BMVI) (2017): Mobilität in Deutschland - Tabellarische Grundauswertung, http://www.mobilitaet-in-deutschland.de/pdf/MiD2017_Tabellenband_Deutschland.pdf</t>
  </si>
  <si>
    <t>Statistisches Bundestamt (Destatis) (2019): Zahl der Woche Nr. 04 vom 22. Januar 2019, https://www.destatis.de/DE/Presse/Pressemitteilungen/Zahl-der-Woche/2019/PD19_04_p002.html</t>
  </si>
  <si>
    <t>KBA (2021)</t>
  </si>
  <si>
    <t>Helgeson &amp; Peter (2020): The role of electricity in decarbonizing European road transport – Development and assessment of an integrated multi-sectoral model</t>
  </si>
  <si>
    <t>BNEF (2017)</t>
  </si>
  <si>
    <t>BMVI (2020)</t>
  </si>
  <si>
    <t>BMVI (2021)</t>
  </si>
  <si>
    <t>Esser &amp; Kurte (2020)</t>
  </si>
  <si>
    <t xml:space="preserve">Fixed Operations and Maintenance-Costs (FOM) </t>
  </si>
  <si>
    <t>FOM-Kosten PV Aufdach</t>
  </si>
  <si>
    <t>FOM-Kosten PV Freifläche</t>
  </si>
  <si>
    <t>Investitionskosten Windkraft Onshore</t>
  </si>
  <si>
    <r>
      <rPr>
        <b/>
        <sz val="11"/>
        <color theme="1"/>
        <rFont val="Trebuchet MS"/>
        <family val="2"/>
      </rPr>
      <t>Stand:</t>
    </r>
    <r>
      <rPr>
        <sz val="11"/>
        <color theme="1"/>
        <rFont val="Trebuchet MS"/>
        <family val="2"/>
      </rPr>
      <t xml:space="preserve"> </t>
    </r>
  </si>
  <si>
    <t>Bitte zitieren als</t>
  </si>
  <si>
    <t>© Energiewirtschaftliches Institut an der Universität zu Köln gGmbH (EWI). Alle Rechte vorbehalten. Nutzung des Tools und Ergebnisse nur mit Verweis auf die Autoren und Autorinnen und das Energiewirtschaftliche Institut an der Universität zu Köln gGmbH (EWI) gestattet. Die Haftung für Folgeschäden ist ausgeschlossen. Dies betrifft auch und insbesondere Schäden oder entgangene Gewinne, die Nutzenden infolge der Verwendung der in diesem Dokument gegebenen Informationen entstehen.</t>
  </si>
  <si>
    <t>Maßnahme</t>
  </si>
  <si>
    <t>Investition</t>
  </si>
  <si>
    <t>Bemerkung</t>
  </si>
  <si>
    <t>380 kV - Stromkreisauflage / Umbeseilung</t>
  </si>
  <si>
    <t>auf Bestandsleistung pro Stromkreis</t>
  </si>
  <si>
    <t>NEP Strom 2035 (2021)</t>
  </si>
  <si>
    <t>380 kV - Ersatzneubau Doppelleitung</t>
  </si>
  <si>
    <t>In 220 kV- oder 380 kV-Bestandstrasse</t>
  </si>
  <si>
    <t>380 kV - Parallelneubau / Neubau Doppelleitung</t>
  </si>
  <si>
    <t>Parallel zu bestehender Trasse oder Neubautrasse</t>
  </si>
  <si>
    <t>Übertragungsnetz - Technische Annahmen</t>
  </si>
  <si>
    <t>Betriebsmittel</t>
  </si>
  <si>
    <r>
      <t>I</t>
    </r>
    <r>
      <rPr>
        <b/>
        <vertAlign val="subscript"/>
        <sz val="11"/>
        <color theme="1"/>
        <rFont val="Trebuchet MS"/>
        <family val="2"/>
      </rPr>
      <t>N</t>
    </r>
  </si>
  <si>
    <t>380 kV - Stromkreis</t>
  </si>
  <si>
    <t>maxmimale Strombelastbarkeit eines neuen Stromkreises</t>
  </si>
  <si>
    <t>Infrastruktur Verteilnetz</t>
  </si>
  <si>
    <t>Treiber Last</t>
  </si>
  <si>
    <t>Leistung</t>
  </si>
  <si>
    <t>Netzebene</t>
  </si>
  <si>
    <t>Gleichzeitigkeit</t>
  </si>
  <si>
    <t>Flexibilität</t>
  </si>
  <si>
    <t>Bündelung</t>
  </si>
  <si>
    <t>Regionalisierungsschlüssel</t>
  </si>
  <si>
    <t>AC-Ladeinfrastruktur (privat)</t>
  </si>
  <si>
    <t>11 kW</t>
  </si>
  <si>
    <t>NS</t>
  </si>
  <si>
    <t>glz(Anzahl)</t>
  </si>
  <si>
    <t>gesteuertes Laden</t>
  </si>
  <si>
    <t>gemeldete private Fahrzeuge</t>
  </si>
  <si>
    <t>AC-Ladeinfrastruktur (gewerblich)</t>
  </si>
  <si>
    <t>gemeldete gewerbliche Fahrzeuge</t>
  </si>
  <si>
    <t>AC-Ladeinfrastruktur (öffentlich)</t>
  </si>
  <si>
    <t>22 kW</t>
  </si>
  <si>
    <t>gemeldete Fahrzeuge</t>
  </si>
  <si>
    <t>DC-Ladeinfrastruktur (An Autobahnen)</t>
  </si>
  <si>
    <t>175 kW</t>
  </si>
  <si>
    <t>MS</t>
  </si>
  <si>
    <t>Autobahn Raststätten</t>
  </si>
  <si>
    <t>DC-Ladeinfrastruktur (Tankstellen)</t>
  </si>
  <si>
    <t>Tankstellen</t>
  </si>
  <si>
    <t>Wärmepumpen</t>
  </si>
  <si>
    <t>4,6 kW</t>
  </si>
  <si>
    <t>Bevölkerung</t>
  </si>
  <si>
    <t>Treiber Einspeiser</t>
  </si>
  <si>
    <t>Spitzenkappung</t>
  </si>
  <si>
    <t>PV (Aufdach)</t>
  </si>
  <si>
    <t>5 kW</t>
  </si>
  <si>
    <t>PV (Freifläche)</t>
  </si>
  <si>
    <t>400 kW</t>
  </si>
  <si>
    <t>Landwirtschaftsfläche</t>
  </si>
  <si>
    <t>Wind (Onshore)</t>
  </si>
  <si>
    <t>4 MW</t>
  </si>
  <si>
    <t>Biomasse (NS)</t>
  </si>
  <si>
    <t>50 kW</t>
  </si>
  <si>
    <t>Biomasse (MS)</t>
  </si>
  <si>
    <t>Strukturklasse</t>
  </si>
  <si>
    <t>Clustermerkmal (NS)</t>
  </si>
  <si>
    <t>Clustermerkmal (MS)</t>
  </si>
  <si>
    <t>Stadt</t>
  </si>
  <si>
    <t>neuartige Lasten/
PV (Aufdach)</t>
  </si>
  <si>
    <t>neuartige Lasten/ 
PV (Aufdach)/ 
Wind + PV (Freifläche)</t>
  </si>
  <si>
    <t>Halbstadt</t>
  </si>
  <si>
    <t>Land</t>
  </si>
  <si>
    <r>
      <t>S</t>
    </r>
    <r>
      <rPr>
        <b/>
        <vertAlign val="subscript"/>
        <sz val="11"/>
        <color theme="1"/>
        <rFont val="Trebuchet MS"/>
        <family val="2"/>
      </rPr>
      <t>N</t>
    </r>
    <r>
      <rPr>
        <b/>
        <sz val="11"/>
        <color theme="1"/>
        <rFont val="Trebuchet MS"/>
        <family val="2"/>
      </rPr>
      <t xml:space="preserve"> oder I</t>
    </r>
    <r>
      <rPr>
        <b/>
        <vertAlign val="subscript"/>
        <sz val="11"/>
        <color theme="1"/>
        <rFont val="Trebuchet MS"/>
        <family val="2"/>
      </rPr>
      <t>N</t>
    </r>
  </si>
  <si>
    <t xml:space="preserve">Max. Anz. Parallel </t>
  </si>
  <si>
    <t>Max. Anz. Parallel (Neubau)</t>
  </si>
  <si>
    <t>Transformator</t>
  </si>
  <si>
    <t>630 kVA</t>
  </si>
  <si>
    <t>Anzahl Bestand</t>
  </si>
  <si>
    <t>Leitung</t>
  </si>
  <si>
    <t>270 A</t>
  </si>
  <si>
    <t>4 oder Bestand</t>
  </si>
  <si>
    <t>ONS</t>
  </si>
  <si>
    <t>40 MVA</t>
  </si>
  <si>
    <t>361 A</t>
  </si>
  <si>
    <t>6 oder Bestand</t>
  </si>
  <si>
    <t>UW</t>
  </si>
  <si>
    <t>Invest Leitung</t>
  </si>
  <si>
    <t>Invest Transformator</t>
  </si>
  <si>
    <t>Invest Station</t>
  </si>
  <si>
    <t>verfügbares Spannungsband</t>
  </si>
  <si>
    <t>Max. Betriebsmittelauslastung</t>
  </si>
  <si>
    <t>Starklastfall</t>
  </si>
  <si>
    <t>Rückspeisefall</t>
  </si>
  <si>
    <t>Netzentwicklungsplan (NEP) Strom 2035 (2021): Version 2021, Zweiter Entwurf der Übertragungsnetzbetreiber</t>
  </si>
  <si>
    <t>Studienprozess, Szenarien und Methodik</t>
  </si>
  <si>
    <t>Allgemeines</t>
  </si>
  <si>
    <t>BIP-Wachstum</t>
  </si>
  <si>
    <t>Destatis (2021); UBA (2020)</t>
  </si>
  <si>
    <t>Verkehr</t>
  </si>
  <si>
    <t>Personenverkehr</t>
  </si>
  <si>
    <t>Güterverkehr</t>
  </si>
  <si>
    <t>Brennstoffpreise</t>
  </si>
  <si>
    <t>IEA (2019);  GECO (2020)</t>
  </si>
  <si>
    <t>Exogene Emissionspfade</t>
  </si>
  <si>
    <t>Sektor Landwirtschaft</t>
  </si>
  <si>
    <r>
      <t>Mt CO</t>
    </r>
    <r>
      <rPr>
        <vertAlign val="subscript"/>
        <sz val="10.5"/>
        <rFont val="Trebuchet MS "/>
      </rPr>
      <t>2</t>
    </r>
    <r>
      <rPr>
        <sz val="10.5"/>
        <rFont val="Trebuchet MS "/>
      </rPr>
      <t>e</t>
    </r>
  </si>
  <si>
    <t>Prognos et al. (2021)</t>
  </si>
  <si>
    <t>Sektor Abfall, Sonstige</t>
  </si>
  <si>
    <t>International Energy Agency (IEA) (2019): World Energy Outlook 2019</t>
  </si>
  <si>
    <t>Global Energy and Climate Outlook (GECO) (2020): A New Normal beyond Covid-19 (Szenario 2°C)</t>
  </si>
  <si>
    <t>Umweltbundesamt (UBA) (2020): Abschätzung der Treibhausgasminderungswirkung des Klimaschutzprogramms 2030 der Bundesregierung - Teilbericht des Projektes „THG-Projektion: Weiterentwicklung der Methoden und Umsetzung der EU-Effort Sharing Decision im Projektionsbericht 2019 („Politikszenarien IX“)“</t>
  </si>
  <si>
    <t>Destatis (2021)</t>
  </si>
  <si>
    <t xml:space="preserve">Statistisches Bundesamt (2021): Volkswirtschaftliche Gesamtrechnungen, Inlandsprodukt </t>
  </si>
  <si>
    <t>Statistisches Bundesamt (2019): 14. Koordinierte Bevölkerungsvorausberechnung, Variante 2 (Moderate Entwicklung der Fertilität, Lebenserwartung und Wanderung)</t>
  </si>
  <si>
    <t>UBA (2021)</t>
  </si>
  <si>
    <t>Umweltbundesamt (UBA) (2021): Fahrleistungen, Verkehrsleistungen und „Modal Split“</t>
  </si>
  <si>
    <t>Prognos, Öko-Institut, Wuppertal-Institut (2021): Klimaneutrales Deutschland 2045. Wie Deutschland seine Klimaziele schon vor 2050 erreichen kann, Studie im Auftrag von Stiftung Klimaneutralität, Agora Energiewende und Agora Verkehrswende.</t>
  </si>
  <si>
    <t xml:space="preserve">Wasserstoff- und Gasinfrastruktur  </t>
  </si>
  <si>
    <t>Mio. EUR/km</t>
  </si>
  <si>
    <t>dena-Leitstudie Aufbruch Klimaneutralität - Übersicht Datenanhang Parameter</t>
  </si>
  <si>
    <t>Mrd. pkm</t>
  </si>
  <si>
    <t>Energiewirtschaftliches Institut (EWI) (2018) dena-Leitstudie Integrierte Energiewende - Impulse für die Gestaltung des Energiesystems bis 2050</t>
  </si>
  <si>
    <t>ÖSPV</t>
  </si>
  <si>
    <t>Historisch: basierend auf BMVI (2021); Fortschreibung: eigene Annahmen</t>
  </si>
  <si>
    <t>Historisch: basierend auf BMVI (2021); Fortschreibung: BMVI (2020); eigene Annahmen</t>
  </si>
  <si>
    <t>Historisch: basierend auf BMVI (2021); KBA (2021); Fortschreibung: Esser &amp; Kurte (2020); eigene Annahmen</t>
  </si>
  <si>
    <t>Historisch: BMVI (2017); Fortschreibung: eigene Annahmen</t>
  </si>
  <si>
    <t>eigene Berechnungen auf Basis von KBA (2019); Fortschreibung: eigene Annahmen</t>
  </si>
  <si>
    <t>eigene Berechnungen basierend auf Destatis (2019); VDV (2019); Fortschreibung: eigene Annahmen</t>
  </si>
  <si>
    <t>Renault Trucks (2021)</t>
  </si>
  <si>
    <t>Smith (2019)</t>
  </si>
  <si>
    <t>Renault Trucks (2021): https://www.renault-trucks.com/en/transport-solutions/electromobility</t>
  </si>
  <si>
    <t>Smith (2019): Connor Smith, "Electric Trucks and Buses Overview", 2019, https://atlaspolicy.com/wp-content/uploads/2019/07/Electric-Buses-and-Trucks-Overview.pdf</t>
  </si>
  <si>
    <t>BNEF (2017): "Battery costs as a share of battery electric vehicle costs in 2016, by Segment" Zugriff über: https://www.statista.com/statistics/797660/battery-share-of-electric-vehicle-cost-by-segment/</t>
  </si>
  <si>
    <t>BNEF (2020): https://about.bnef.com/blog/battery-pack-prices-cited-below-100-kwh-for-the-first-time-in-2020-while-market-average-sits-at-137-kwh/</t>
  </si>
  <si>
    <t xml:space="preserve">Übertragungsnetz - Invesitionen </t>
  </si>
  <si>
    <t>Stromnetze</t>
  </si>
  <si>
    <t>Wirkungsgrade Energie</t>
  </si>
  <si>
    <t>Wirkungsgrade neue Kraftwerke</t>
  </si>
  <si>
    <t xml:space="preserve">Wirkungsgrade Speichertechnologien </t>
  </si>
  <si>
    <t>Wirkungsgrad Power-to-X</t>
  </si>
  <si>
    <t xml:space="preserve">WVMetalle (2020);
Expert:inneninterview
</t>
  </si>
  <si>
    <t>Expert:inneninterview;
GDA (2019)</t>
  </si>
  <si>
    <t>Expert:inneninterview; EWI (2018)</t>
  </si>
  <si>
    <t>Expert:inneninterview; 
EWI (2018)</t>
  </si>
  <si>
    <t>Expert:inneninterview;
eigene Annahmen</t>
  </si>
  <si>
    <t>VCI (2019b);
Expert:inneninterview</t>
  </si>
  <si>
    <t>Expert:inneninterview</t>
  </si>
  <si>
    <t>Expert:inneninterview;
VCI (2019b);
eigene Annahmen</t>
  </si>
  <si>
    <t>Expert:inneninterview;
VCI (2019b)</t>
  </si>
  <si>
    <t>VCI (2019b);
Expert:inneninterview;
eigene Annahmen</t>
  </si>
  <si>
    <t>EWI (2018);
Expert:inneninterview</t>
  </si>
  <si>
    <t>WVMetalle (2020);
Expert:inneninterview</t>
  </si>
  <si>
    <t>VDP (2020b);
Expert:inneninterview</t>
  </si>
  <si>
    <t>VDP (2020a);
Expert:inneninterview</t>
  </si>
  <si>
    <t>Annahme basierend auf Helgeson &amp; Peter (2020)</t>
  </si>
  <si>
    <t>Helgeson, B. &amp; Peter, J. (2020): The role of electricity in decarbonizing European road transport – Development and assessment of an integrated multi-sectoral model, Applied Energy, Vol. 262, Article 114365.</t>
  </si>
  <si>
    <t>BVK (2018);
BVK (2019);
Expert:inneninterview</t>
  </si>
  <si>
    <t>Wasserstoff- und Gasinfrastuktur</t>
  </si>
  <si>
    <t>Annahme basierend auf Helgeson &amp; Peter (2020) / IEA (2019)</t>
  </si>
  <si>
    <t>Annahme basierend auf Helgeson &amp; Peter (2020) / Brynolf (2018)</t>
  </si>
  <si>
    <t>100 Tsd. EUR/km</t>
  </si>
  <si>
    <t>10 Tsd. EUR</t>
  </si>
  <si>
    <t>40 Tsd. EUR</t>
  </si>
  <si>
    <t>60 Tsd. EUR/km</t>
  </si>
  <si>
    <t>30 Tsd. EUR</t>
  </si>
  <si>
    <t>1.200 Tsd. EUR</t>
  </si>
  <si>
    <t>3.500 Tsd. EUR</t>
  </si>
  <si>
    <t>2.500 Tsd. EUR</t>
  </si>
  <si>
    <t>70 Tsd. EUR/km</t>
  </si>
  <si>
    <t>Allgemein</t>
  </si>
  <si>
    <t>FOM -Kosten Energie</t>
  </si>
  <si>
    <t>Investitionskosten Energie</t>
  </si>
  <si>
    <t>Energieinfrastrukturen</t>
  </si>
  <si>
    <t>Parameter GHD (Gewerbe, Handel und Dienstleistungen) - Bilanziell im Gebäudesektor</t>
  </si>
  <si>
    <t>Gutachterbericht</t>
  </si>
  <si>
    <t>www.ewi.uni-koeln.de/de/publikationen/dena-ls2</t>
  </si>
  <si>
    <t>EWI (2021). dena-Leitstudie Aufbruch Klimaneutralität. Klimaneutralität 2045 - Transformation der Verbrauchssektoren und des Energiesystems. Datenanhang Parameter. Herausgegeben von der Deutschen Energie-Agentur GmbH (dena).</t>
  </si>
  <si>
    <t>International Energy Agency (IEA) (2020): World Energy Outlook 2020</t>
  </si>
  <si>
    <t>Annahme basierend auf EHB (2020), medium und DNV GL (2019)</t>
  </si>
  <si>
    <t>Annahme basierend auf EWI (2018) und UBA (2019)</t>
  </si>
  <si>
    <t>Annahme basierend auf UBA (2019a)</t>
  </si>
  <si>
    <t>Annahme basierend auf UBA (2019)</t>
  </si>
  <si>
    <t xml:space="preserve">Store &amp; Go Projekt (2018) - funded under EU Horizon 2020. Deliverables 7.5 &amp; 8.3 </t>
  </si>
  <si>
    <t>Annahme basierend auf IEA (2019)</t>
  </si>
  <si>
    <t xml:space="preserve"> Gebäudesektor</t>
  </si>
  <si>
    <t>Achtelik, C., Schimmel, M. &amp; Rhiemeier, J.-M. (2019): Energiewende in der Industrie - Potenziale und Wechselwirkungen mit dem Energiesektor. Branchensteckbrief Grundstoffchemie</t>
  </si>
  <si>
    <t>Achtelik et al. (2019)</t>
  </si>
  <si>
    <t>Achtelik et al. (2019); BMWi (2019);
VCI (2019b);
Expert:inneninterview;
eigene Annahmen</t>
  </si>
  <si>
    <t>Leisin  (2019)</t>
  </si>
  <si>
    <t xml:space="preserve">Leisin, M. (2019): Energiewende in der Industrie - Potenziale und Wechselwirkungen mit dem Energiesektor. Branchensteckbrief der Glasindustrie </t>
  </si>
  <si>
    <t xml:space="preserve">BV Glas (2020);
Leisin (2019);
Expert:inneninterview
</t>
  </si>
  <si>
    <t>Eigene Annahmen auf Basis der Expert:inneninterviews</t>
  </si>
  <si>
    <t>Fleiter et al. (2013);
dechema (2017);
VCI (2019b);
eigene Annahmen</t>
  </si>
  <si>
    <t>EWI (2018);
VDP (2020b);
Expert:inneninterview</t>
  </si>
  <si>
    <t>WV Stahl (2018);
WV Stahl (2019);
WV Stahl (2020);
Expert:inneninterview</t>
  </si>
  <si>
    <t>Agora Energiewende &amp; Wuppertal Institut (2019);
Expert:inneninterview</t>
  </si>
  <si>
    <t>Agora Energiewende &amp; Wuppertal Institut (2019)</t>
  </si>
  <si>
    <t>Agora Energiewende &amp; Wuppertal Institut (2019): Klimaneutrale Industrie: Schlüsseltechnologien und Politikoptionen für Stahl, Chemie und Zement</t>
  </si>
  <si>
    <t>VDZ (2019);
VDZ (2020);
Expert:inneninterview</t>
  </si>
  <si>
    <t>VDZ (2020);
Expert:inneninterview</t>
  </si>
  <si>
    <t>BMWi (2019);
Chan et al. (2019);
VDZ (2020);
Expert:inneninterview</t>
  </si>
  <si>
    <t>Fleiter, T., Schlomann, B. &amp; Eichhammer, W. (2013): Energieverbrauch und CO2 -Emissionen indsutrieller Prozesstechnologien</t>
  </si>
  <si>
    <t>Mio. t</t>
  </si>
  <si>
    <t>UBA (2021); eigene Annahmen</t>
  </si>
  <si>
    <t>Eigene Berechnungen auf Basis von BNEF (2017); BNEF (2020)</t>
  </si>
  <si>
    <t>Eigene Berechnungen auf Basis von BNEF (2020); Smith (2019)</t>
  </si>
  <si>
    <t>Eigene Berechnungen auf Basis von BNEF (2020); Renault Trucks (2021)</t>
  </si>
  <si>
    <t>Eigene Berechnungen auf Basis von Lufthansa (2020); eigene Annahmen</t>
  </si>
  <si>
    <t>Basierend auf ITF (2020)</t>
  </si>
  <si>
    <t>Eigene Annahme basierend auf NEP Gas (2020)</t>
  </si>
  <si>
    <t>Eigene Annahmen basierend auf TYNDP (2016) und ÜNB (2020)</t>
  </si>
  <si>
    <t>Verband Deutscher Verkehrsunternehmen (VDV) (2019): Daten &amp; Fakten zum Personen- und Schienengüterverkehr, https://www.vdv.de/daten-fakten.aspx</t>
  </si>
  <si>
    <t>EUR/t Product</t>
  </si>
  <si>
    <t>EUR/t Methanol</t>
  </si>
  <si>
    <t xml:space="preserve">EUR/t Crude Steel </t>
  </si>
  <si>
    <t>EUR/t Jahreskapazität</t>
  </si>
  <si>
    <t>EUR/t HVC*</t>
  </si>
  <si>
    <t>*HVC = High Value Chemicals</t>
  </si>
  <si>
    <r>
      <t>EUR/t of CO</t>
    </r>
    <r>
      <rPr>
        <vertAlign val="subscript"/>
        <sz val="11"/>
        <rFont val="Trebuchet MS "/>
      </rPr>
      <t>2</t>
    </r>
    <r>
      <rPr>
        <sz val="11"/>
        <rFont val="Trebuchet MS "/>
      </rPr>
      <t xml:space="preserve"> pro Jahr</t>
    </r>
  </si>
  <si>
    <t>Übersicht</t>
  </si>
  <si>
    <t>Eigene Annahme basierend auf Prognos (2021)</t>
  </si>
  <si>
    <t>Eigene Annahme basierend auf JRC (2019)</t>
  </si>
  <si>
    <t>Eigene Annahme basierend auf Prognos (2021) und IEA (2019)</t>
  </si>
  <si>
    <t>Eigene Annahme basierend auf EEG-Novelle (2020)</t>
  </si>
  <si>
    <t>Eigene Annahmebasierend auf KSP (2019) + WindSeeG-Novelle</t>
  </si>
  <si>
    <t>Eigene Annahme basierend auf dena (2020), Caldera und Breyer (2020), Leeuwen &amp; Zauner (2018)</t>
  </si>
  <si>
    <t>Eigene Annahme basierend auf DNV GL (2019)</t>
  </si>
  <si>
    <t>Eigene Annahme basierend auf WEO (2020) und DNV GL (2019)</t>
  </si>
  <si>
    <t>Eigene Annahme basierend auf  DNV GL (2019)</t>
  </si>
  <si>
    <t>Eigene Annahme basierend auf  JRC (2019) (medium)</t>
  </si>
  <si>
    <t>Eigene Annahme basierend auf  JRC (2019)</t>
  </si>
  <si>
    <t>Eigene Annahme basierend auf  Helgeson &amp; Peter (2020) / IEA (2019)</t>
  </si>
  <si>
    <t>Eigene Annahme basierend auf Helgeson &amp; Peter (2020) / IEA (2019)</t>
  </si>
  <si>
    <t>Eigene Annahme basierend auf  Store &amp; Go Projects (2018) / dena Efuels (2017)</t>
  </si>
  <si>
    <t>Eigene Annahme basierend auf  Helgeson &amp; Peter (2020) / dena Efuels (2017)</t>
  </si>
  <si>
    <t>Eigene Annahme basierend auf Helgeson &amp; Peter (2020)</t>
  </si>
  <si>
    <t>Eigenen Annahmen basierend auf TYNDP (2020) Global Ambition, NEP (2030) und ÜNB (2021)</t>
  </si>
  <si>
    <t>Eigenen Annahmen basierend auf TYNDP (2020) Global Ambition, NEP (2030) und ÜNB (2020)</t>
  </si>
  <si>
    <t>EUR/MWhH2</t>
  </si>
  <si>
    <t>EUR/MWhH2 /1.000 km</t>
  </si>
  <si>
    <t>Mio. EUR / MW</t>
  </si>
  <si>
    <t>Mio. EUR / km</t>
  </si>
  <si>
    <t>Mio EUR / km</t>
  </si>
  <si>
    <t>Mio. EUR / km / a</t>
  </si>
  <si>
    <t>Mrd. EUR / a</t>
  </si>
  <si>
    <t xml:space="preserve">Einsatz alternativer Bindemittel
(Beispiel Celite, Aether und Solidia)
</t>
  </si>
  <si>
    <t>Eigene Annahmen auf Basis BMWi (2019)</t>
  </si>
  <si>
    <t>Investitionskosten KWK Braunkohle (ohne Wärmenetze)</t>
  </si>
  <si>
    <t>Investitionskosten KWK Steinkohle (ohne Wärmenetze)</t>
  </si>
  <si>
    <t>Investitionskosten KWK Gas (ohne Wärmenetze)</t>
  </si>
  <si>
    <t>Anteil Verfahren Methanolherstellung</t>
  </si>
  <si>
    <t>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</si>
</sst>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43" formatCode="_-* #,##0.00_-;\-* #,##0.00_-;_-* &quot;-&quot;??_-;_-@_-"/>
    <numFmt numFmtId="164" formatCode="_(* #,##0.00_);_(* \(#,##0.00\);_(* &quot;-&quot;??_);_(@_)"/>
    <numFmt numFmtId="165" formatCode="_-* #,##0.00\ _€_-;\-* #,##0.00\ _€_-;_-* &quot;-&quot;??\ _€_-;_-@_-"/>
    <numFmt numFmtId="166" formatCode="_ * #,##0.00_ ;_ * \-#,##0.00_ ;_ * &quot;-&quot;??_ ;_ @_ "/>
    <numFmt numFmtId="167" formatCode="0.0"/>
    <numFmt numFmtId="168" formatCode="_-* #,##0\ _€_-;\-* #,##0\ _€_-;_-* &quot;-&quot;??\ _€_-;_-@_-"/>
    <numFmt numFmtId="169" formatCode="0.00000"/>
    <numFmt numFmtId="170" formatCode="0.000"/>
    <numFmt numFmtId="171" formatCode="0.0000"/>
    <numFmt numFmtId="172" formatCode="[$$-C09]#,##0.0"/>
    <numFmt numFmtId="173" formatCode="0.0%"/>
    <numFmt numFmtId="174" formatCode="0.000%"/>
    <numFmt numFmtId="175" formatCode="#,##0_ ;\-#,##0\ "/>
  </numFmts>
  <fonts count="90">
    <font>
      <sz val="11"/>
      <color theme="1"/>
      <name val="Calibri"/>
      <family val="2"/>
      <scheme val="minor"/>
    </font>
    <font>
      <sz val="10"/>
      <name val="Arial"/>
      <family val="2"/>
    </font>
    <font>
      <sz val="11"/>
      <color theme="1"/>
      <name val="Calibri"/>
      <family val="2"/>
      <scheme val="minor"/>
    </font>
    <font>
      <sz val="11"/>
      <color indexed="8"/>
      <name val="Calibri"/>
      <family val="2"/>
      <scheme val="minor"/>
    </font>
    <font>
      <u/>
      <sz val="11"/>
      <color theme="10"/>
      <name val="Calibri"/>
      <family val="2"/>
      <scheme val="minor"/>
    </font>
    <font>
      <b/>
      <sz val="11"/>
      <color theme="1"/>
      <name val="Trebuchet MS"/>
      <family val="2"/>
    </font>
    <font>
      <sz val="11"/>
      <color theme="1"/>
      <name val="Trebuchet MS"/>
      <family val="2"/>
    </font>
    <font>
      <b/>
      <sz val="16"/>
      <color theme="1"/>
      <name val="Trebuchet MS"/>
      <family val="2"/>
    </font>
    <font>
      <sz val="16"/>
      <color theme="1"/>
      <name val="Trebuchet MS"/>
      <family val="2"/>
    </font>
    <font>
      <sz val="11"/>
      <color rgb="FFFF0000"/>
      <name val="Calibri"/>
      <family val="2"/>
      <scheme val="minor"/>
    </font>
    <font>
      <sz val="12"/>
      <color theme="1"/>
      <name val="Calibri"/>
      <family val="2"/>
      <scheme val="minor"/>
    </font>
    <font>
      <b/>
      <sz val="11"/>
      <color theme="1"/>
      <name val="Calibri"/>
      <family val="2"/>
      <scheme val="minor"/>
    </font>
    <font>
      <sz val="11"/>
      <color indexed="8"/>
      <name val="Calibri"/>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8"/>
      <color theme="1"/>
      <name val="Trebuchet MS"/>
      <family val="2"/>
    </font>
    <font>
      <sz val="10"/>
      <color indexed="8"/>
      <name val="Arial"/>
      <family val="2"/>
    </font>
    <font>
      <i/>
      <sz val="11"/>
      <color theme="1"/>
      <name val="Trebuchet MS"/>
      <family val="2"/>
    </font>
    <font>
      <sz val="8"/>
      <name val="Calibri"/>
      <family val="2"/>
      <scheme val="minor"/>
    </font>
    <font>
      <sz val="10"/>
      <name val="Verdana"/>
      <family val="2"/>
    </font>
    <font>
      <b/>
      <sz val="16"/>
      <color indexed="45"/>
      <name val="Verdana"/>
      <family val="2"/>
    </font>
    <font>
      <sz val="10"/>
      <color indexed="45"/>
      <name val="Verdana Bold"/>
    </font>
    <font>
      <sz val="10"/>
      <color indexed="45"/>
      <name val="Verdana"/>
      <family val="2"/>
    </font>
    <font>
      <b/>
      <sz val="10"/>
      <color indexed="45"/>
      <name val="Verdana"/>
      <family val="2"/>
    </font>
    <font>
      <sz val="11"/>
      <name val="Trebuchet MS"/>
      <family val="2"/>
    </font>
    <font>
      <b/>
      <sz val="11"/>
      <name val="Trebuchet MS"/>
      <family val="2"/>
    </font>
    <font>
      <sz val="10"/>
      <name val="Arial"/>
      <family val="2"/>
    </font>
    <font>
      <sz val="10"/>
      <color theme="1"/>
      <name val="Arial"/>
      <family val="2"/>
    </font>
    <font>
      <u/>
      <sz val="10"/>
      <color theme="10"/>
      <name val="Arial"/>
      <family val="2"/>
    </font>
    <font>
      <sz val="12"/>
      <color theme="1"/>
      <name val="Trebuchet MS"/>
      <family val="2"/>
    </font>
    <font>
      <sz val="16"/>
      <color theme="6" tint="-0.499984740745262"/>
      <name val="Trebuchet MS"/>
      <family val="2"/>
    </font>
    <font>
      <sz val="11"/>
      <color theme="0"/>
      <name val="Trebuchet MS"/>
      <family val="2"/>
    </font>
    <font>
      <sz val="11"/>
      <name val="Calibri"/>
      <family val="2"/>
    </font>
    <font>
      <sz val="11"/>
      <name val="Calibri"/>
      <family val="2"/>
      <scheme val="minor"/>
    </font>
    <font>
      <sz val="16"/>
      <color theme="0"/>
      <name val="Trebuchet MS "/>
    </font>
    <font>
      <sz val="16"/>
      <color theme="0"/>
      <name val="Trebuchet MS"/>
      <family val="2"/>
    </font>
    <font>
      <b/>
      <sz val="11"/>
      <color theme="1"/>
      <name val="Trebuchet MS "/>
    </font>
    <font>
      <b/>
      <sz val="14"/>
      <color theme="0"/>
      <name val="Trebuchet MS "/>
    </font>
    <font>
      <sz val="11"/>
      <color theme="1"/>
      <name val="Trebuchet MS "/>
    </font>
    <font>
      <b/>
      <sz val="16"/>
      <color theme="1"/>
      <name val="Trebuchet MS "/>
    </font>
    <font>
      <sz val="12"/>
      <color theme="1"/>
      <name val="Trebuchet MS "/>
    </font>
    <font>
      <sz val="11"/>
      <color theme="0"/>
      <name val="Trebuchet MS "/>
    </font>
    <font>
      <sz val="11"/>
      <color theme="1" tint="0.499984740745262"/>
      <name val="Trebuchet MS "/>
    </font>
    <font>
      <sz val="11"/>
      <color rgb="FFFF0000"/>
      <name val="Trebuchet MS "/>
    </font>
    <font>
      <sz val="16"/>
      <color theme="1"/>
      <name val="Trebuchet MS "/>
    </font>
    <font>
      <sz val="11"/>
      <name val="Trebuchet MS "/>
    </font>
    <font>
      <b/>
      <sz val="11"/>
      <name val="Trebuchet MS "/>
    </font>
    <font>
      <i/>
      <sz val="11"/>
      <color theme="1"/>
      <name val="Trebuchet MS "/>
    </font>
    <font>
      <b/>
      <sz val="11"/>
      <color rgb="FF000000"/>
      <name val="Trebuchet MS "/>
    </font>
    <font>
      <vertAlign val="subscript"/>
      <sz val="11"/>
      <color theme="1"/>
      <name val="Trebuchet MS "/>
    </font>
    <font>
      <sz val="11"/>
      <color rgb="FF000000"/>
      <name val="Trebuchet MS "/>
    </font>
    <font>
      <sz val="10"/>
      <color theme="1"/>
      <name val="Trebuchet MS "/>
    </font>
    <font>
      <sz val="11"/>
      <color theme="6" tint="-0.499984740745262"/>
      <name val="Trebuchet MS "/>
    </font>
    <font>
      <u/>
      <sz val="11"/>
      <color theme="10"/>
      <name val="Trebuchet MS "/>
    </font>
    <font>
      <sz val="16"/>
      <color theme="6" tint="-0.499984740745262"/>
      <name val="Trebuchet MS "/>
    </font>
    <font>
      <u/>
      <sz val="11"/>
      <color rgb="FFFFC000"/>
      <name val="Trebuchet MS "/>
    </font>
    <font>
      <vertAlign val="subscript"/>
      <sz val="11"/>
      <name val="Trebuchet MS "/>
    </font>
    <font>
      <sz val="11"/>
      <color theme="0" tint="-0.249977111117893"/>
      <name val="Trebuchet MS "/>
    </font>
    <font>
      <sz val="11"/>
      <color theme="0" tint="-0.499984740745262"/>
      <name val="Trebuchet MS "/>
    </font>
    <font>
      <sz val="11"/>
      <color rgb="FF808080"/>
      <name val="Trebuchet MS "/>
    </font>
    <font>
      <sz val="11"/>
      <color theme="0" tint="-0.34998626667073579"/>
      <name val="Trebuchet MS "/>
    </font>
    <font>
      <sz val="11"/>
      <color indexed="8"/>
      <name val="Trebuchet MS "/>
    </font>
    <font>
      <sz val="11"/>
      <color indexed="22"/>
      <name val="Trebuchet MS "/>
    </font>
    <font>
      <sz val="14"/>
      <color theme="1"/>
      <name val="Trebuchet MS"/>
      <family val="2"/>
    </font>
    <font>
      <b/>
      <sz val="11"/>
      <color theme="1" tint="0.14999847407452621"/>
      <name val="Trebuchet MS"/>
      <family val="2"/>
    </font>
    <font>
      <sz val="11"/>
      <color theme="1" tint="0.14999847407452621"/>
      <name val="Trebuchet MS"/>
      <family val="2"/>
    </font>
    <font>
      <u/>
      <sz val="11"/>
      <color rgb="FFFFBF27"/>
      <name val="Trebuchet MS"/>
      <family val="2"/>
    </font>
    <font>
      <sz val="12"/>
      <name val="Trebuchet MS"/>
      <family val="2"/>
    </font>
    <font>
      <b/>
      <vertAlign val="subscript"/>
      <sz val="11"/>
      <color theme="1"/>
      <name val="Trebuchet MS"/>
      <family val="2"/>
    </font>
    <font>
      <sz val="10.5"/>
      <name val="Trebuchet MS "/>
    </font>
    <font>
      <vertAlign val="subscript"/>
      <sz val="10.5"/>
      <name val="Trebuchet MS "/>
    </font>
    <font>
      <b/>
      <sz val="14"/>
      <color theme="0"/>
      <name val="Trebuchet MS"/>
      <family val="2"/>
    </font>
    <font>
      <u/>
      <sz val="11"/>
      <color theme="0"/>
      <name val="Calibri"/>
      <family val="2"/>
      <scheme val="minor"/>
    </font>
    <font>
      <u/>
      <sz val="11"/>
      <color theme="0"/>
      <name val="Trebuchet MS "/>
    </font>
    <font>
      <sz val="11"/>
      <color theme="1"/>
      <name val="Trebuchet MS"/>
      <family val="2"/>
    </font>
    <font>
      <u/>
      <sz val="11"/>
      <color rgb="FFFFBF27"/>
      <name val="Trebuchet MS"/>
      <family val="2"/>
    </font>
    <font>
      <b/>
      <sz val="11"/>
      <color theme="1" tint="0.14999847407452621"/>
      <name val="Trebuchet MS"/>
      <family val="2"/>
    </font>
    <font>
      <sz val="16"/>
      <color rgb="FFFF0000"/>
      <name val="Trebuchet MS "/>
    </font>
  </fonts>
  <fills count="56">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rgb="FFFFBF27"/>
        <bgColor indexed="64"/>
      </patternFill>
    </fill>
    <fill>
      <patternFill patternType="solid">
        <fgColor theme="0"/>
        <bgColor indexed="64"/>
      </patternFill>
    </fill>
    <fill>
      <patternFill patternType="solid">
        <fgColor theme="0" tint="-0.249977111117893"/>
        <bgColor indexed="64"/>
      </patternFill>
    </fill>
    <fill>
      <patternFill patternType="solid">
        <fgColor rgb="FFFFC027"/>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rgb="FFFFFFFF"/>
        <bgColor indexed="64"/>
      </patternFill>
    </fill>
    <fill>
      <patternFill patternType="solid">
        <fgColor theme="0"/>
        <bgColor theme="0" tint="-0.14999847407452621"/>
      </patternFill>
    </fill>
    <fill>
      <patternFill patternType="solid">
        <fgColor rgb="FF7030A0"/>
        <bgColor indexed="64"/>
      </patternFill>
    </fill>
    <fill>
      <patternFill patternType="solid">
        <fgColor rgb="FF6496FF"/>
        <bgColor indexed="64"/>
      </patternFill>
    </fill>
    <fill>
      <patternFill patternType="solid">
        <fgColor rgb="FFE3746B"/>
        <bgColor indexed="64"/>
      </patternFill>
    </fill>
    <fill>
      <patternFill patternType="solid">
        <fgColor rgb="FF7DC16D"/>
        <bgColor indexed="64"/>
      </patternFill>
    </fill>
    <fill>
      <patternFill patternType="solid">
        <fgColor theme="1" tint="0.34998626667073579"/>
        <bgColor indexed="64"/>
      </patternFill>
    </fill>
    <fill>
      <patternFill patternType="solid">
        <fgColor rgb="FFFFC127"/>
        <bgColor indexed="64"/>
      </patternFill>
    </fill>
    <fill>
      <patternFill patternType="solid">
        <fgColor theme="1" tint="0.499984740745262"/>
        <bgColor indexed="64"/>
      </patternFill>
    </fill>
    <fill>
      <patternFill patternType="solid">
        <fgColor rgb="FFF2F2F2"/>
        <bgColor rgb="FF000000"/>
      </patternFill>
    </fill>
    <fill>
      <patternFill patternType="solid">
        <fgColor rgb="FFFFD243"/>
        <bgColor indexed="64"/>
      </patternFill>
    </fill>
    <fill>
      <patternFill patternType="solid">
        <fgColor rgb="FFF2F2F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45"/>
      </top>
      <bottom style="medium">
        <color indexed="23"/>
      </bottom>
      <diagonal/>
    </border>
    <border>
      <left/>
      <right/>
      <top/>
      <bottom style="thin">
        <color indexed="23"/>
      </bottom>
      <diagonal/>
    </border>
    <border>
      <left/>
      <right/>
      <top style="medium">
        <color indexed="23"/>
      </top>
      <bottom style="thin">
        <color indexed="45"/>
      </bottom>
      <diagonal/>
    </border>
    <border>
      <left/>
      <right/>
      <top/>
      <bottom style="dotted">
        <color indexed="64"/>
      </bottom>
      <diagonal/>
    </border>
    <border>
      <left/>
      <right/>
      <top style="thin">
        <color theme="0"/>
      </top>
      <bottom/>
      <diagonal/>
    </border>
    <border>
      <left/>
      <right/>
      <top style="thin">
        <color theme="0"/>
      </top>
      <bottom style="thin">
        <color theme="0"/>
      </bottom>
      <diagonal/>
    </border>
    <border>
      <left/>
      <right/>
      <top style="thin">
        <color theme="0"/>
      </top>
      <bottom style="dotted">
        <color indexed="64"/>
      </bottom>
      <diagonal/>
    </border>
    <border>
      <left/>
      <right/>
      <top/>
      <bottom style="thin">
        <color theme="0"/>
      </bottom>
      <diagonal/>
    </border>
    <border>
      <left/>
      <right/>
      <top style="dashed">
        <color theme="0"/>
      </top>
      <bottom style="dashed">
        <color theme="0"/>
      </bottom>
      <diagonal/>
    </border>
    <border>
      <left/>
      <right/>
      <top style="dashed">
        <color theme="0"/>
      </top>
      <bottom/>
      <diagonal/>
    </border>
    <border>
      <left/>
      <right/>
      <top/>
      <bottom style="dashed">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rgb="FFFFFFFF"/>
      </top>
      <bottom/>
      <diagonal/>
    </border>
    <border>
      <left/>
      <right/>
      <top style="thin">
        <color rgb="FFFFFFFF"/>
      </top>
      <bottom style="thin">
        <color rgb="FFFFFFFF"/>
      </bottom>
      <diagonal/>
    </border>
  </borders>
  <cellStyleXfs count="91">
    <xf numFmtId="0" fontId="0" fillId="0" borderId="0"/>
    <xf numFmtId="0" fontId="1" fillId="0" borderId="0"/>
    <xf numFmtId="0" fontId="1"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3" fillId="0" borderId="0"/>
    <xf numFmtId="0" fontId="4" fillId="0" borderId="0" applyNumberFormat="0" applyFill="0" applyBorder="0" applyAlignment="0" applyProtection="0"/>
    <xf numFmtId="0" fontId="10" fillId="0" borderId="0"/>
    <xf numFmtId="9"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1" fillId="0" borderId="0"/>
    <xf numFmtId="0" fontId="12" fillId="0" borderId="0" applyFill="0" applyProtection="0"/>
    <xf numFmtId="0" fontId="13" fillId="0" borderId="0" applyNumberFormat="0" applyFill="0" applyBorder="0" applyAlignment="0" applyProtection="0"/>
    <xf numFmtId="0" fontId="14" fillId="0" borderId="1" applyNumberFormat="0" applyFill="0" applyAlignment="0" applyProtection="0"/>
    <xf numFmtId="0" fontId="15" fillId="0" borderId="2" applyNumberFormat="0" applyFill="0" applyAlignment="0" applyProtection="0"/>
    <xf numFmtId="0" fontId="16" fillId="0" borderId="3"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0" applyNumberFormat="0" applyBorder="0" applyAlignment="0" applyProtection="0"/>
    <xf numFmtId="0" fontId="20" fillId="12" borderId="4" applyNumberFormat="0" applyAlignment="0" applyProtection="0"/>
    <xf numFmtId="0" fontId="21" fillId="13" borderId="5" applyNumberFormat="0" applyAlignment="0" applyProtection="0"/>
    <xf numFmtId="0" fontId="22" fillId="13" borderId="4" applyNumberFormat="0" applyAlignment="0" applyProtection="0"/>
    <xf numFmtId="0" fontId="23" fillId="0" borderId="6" applyNumberFormat="0" applyFill="0" applyAlignment="0" applyProtection="0"/>
    <xf numFmtId="0" fontId="24" fillId="14" borderId="7" applyNumberFormat="0" applyAlignment="0" applyProtection="0"/>
    <xf numFmtId="0" fontId="9" fillId="0" borderId="0" applyNumberFormat="0" applyFill="0" applyBorder="0" applyAlignment="0" applyProtection="0"/>
    <xf numFmtId="0" fontId="2" fillId="15" borderId="8" applyNumberFormat="0" applyFont="0" applyAlignment="0" applyProtection="0"/>
    <xf numFmtId="0" fontId="25" fillId="0" borderId="0" applyNumberFormat="0" applyFill="0" applyBorder="0" applyAlignment="0" applyProtection="0"/>
    <xf numFmtId="0" fontId="11" fillId="0" borderId="9" applyNumberFormat="0" applyFill="0" applyAlignment="0" applyProtection="0"/>
    <xf numFmtId="0" fontId="26"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6" fillId="31" borderId="0" applyNumberFormat="0" applyBorder="0" applyAlignment="0" applyProtection="0"/>
    <xf numFmtId="0" fontId="26"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6" fillId="35" borderId="0" applyNumberFormat="0" applyBorder="0" applyAlignment="0" applyProtection="0"/>
    <xf numFmtId="0" fontId="26" fillId="36"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26" fillId="39" borderId="0" applyNumberFormat="0" applyBorder="0" applyAlignment="0" applyProtection="0"/>
    <xf numFmtId="0" fontId="2" fillId="0" borderId="0"/>
    <xf numFmtId="0" fontId="28" fillId="0" borderId="0"/>
    <xf numFmtId="0" fontId="28" fillId="0" borderId="0"/>
    <xf numFmtId="0" fontId="1" fillId="0" borderId="0">
      <alignment vertical="center"/>
    </xf>
    <xf numFmtId="166" fontId="2" fillId="0" borderId="0" applyFont="0" applyFill="0" applyBorder="0" applyAlignment="0" applyProtection="0"/>
    <xf numFmtId="165" fontId="2" fillId="0" borderId="0" applyFont="0" applyFill="0" applyBorder="0" applyAlignment="0" applyProtection="0"/>
    <xf numFmtId="0" fontId="31" fillId="0" borderId="0"/>
    <xf numFmtId="0" fontId="1" fillId="0" borderId="0"/>
    <xf numFmtId="0" fontId="1" fillId="0" borderId="0"/>
    <xf numFmtId="0" fontId="4" fillId="0" borderId="0" applyNumberFormat="0" applyFill="0" applyBorder="0" applyAlignment="0" applyProtection="0"/>
    <xf numFmtId="0" fontId="2" fillId="0" borderId="0"/>
    <xf numFmtId="0" fontId="33" fillId="41" borderId="10">
      <alignment vertical="center" wrapText="1"/>
    </xf>
    <xf numFmtId="0" fontId="32" fillId="0" borderId="0">
      <alignment horizontal="left" vertical="center"/>
    </xf>
    <xf numFmtId="0" fontId="34" fillId="0" borderId="11" applyNumberFormat="0" applyFill="0" applyProtection="0">
      <alignment horizontal="left" vertical="center"/>
    </xf>
    <xf numFmtId="0" fontId="31" fillId="42" borderId="11">
      <alignment horizontal="left" vertical="center"/>
    </xf>
    <xf numFmtId="0" fontId="31" fillId="0" borderId="11" applyNumberFormat="0" applyProtection="0">
      <alignment horizontal="left" vertical="center" wrapText="1"/>
    </xf>
    <xf numFmtId="0" fontId="35" fillId="0" borderId="12" applyNumberFormat="0" applyProtection="0">
      <alignment horizontal="left" vertical="center"/>
    </xf>
    <xf numFmtId="0" fontId="38" fillId="0" borderId="0"/>
    <xf numFmtId="0" fontId="2" fillId="0" borderId="0"/>
    <xf numFmtId="0" fontId="39" fillId="0" borderId="0"/>
    <xf numFmtId="172" fontId="39" fillId="0" borderId="0"/>
    <xf numFmtId="0" fontId="39" fillId="0" borderId="0"/>
    <xf numFmtId="0" fontId="39" fillId="0" borderId="0"/>
    <xf numFmtId="9" fontId="39" fillId="0" borderId="0" applyFont="0" applyFill="0" applyBorder="0" applyAlignment="0" applyProtection="0"/>
    <xf numFmtId="0" fontId="1" fillId="43" borderId="0" applyNumberFormat="0" applyFont="0" applyBorder="0" applyAlignment="0" applyProtection="0"/>
    <xf numFmtId="0" fontId="2" fillId="0" borderId="0"/>
    <xf numFmtId="9" fontId="1" fillId="0" borderId="0" applyFont="0" applyFill="0" applyBorder="0" applyAlignment="0" applyProtection="0"/>
    <xf numFmtId="0" fontId="2" fillId="0" borderId="0"/>
    <xf numFmtId="0" fontId="40" fillId="0" borderId="0" applyNumberFormat="0" applyFill="0" applyBorder="0" applyAlignment="0" applyProtection="0"/>
    <xf numFmtId="0" fontId="1" fillId="0" borderId="0"/>
    <xf numFmtId="0" fontId="4" fillId="0" borderId="0"/>
    <xf numFmtId="9" fontId="2" fillId="0" borderId="0"/>
    <xf numFmtId="164" fontId="2" fillId="0" borderId="0" applyFont="0" applyFill="0" applyBorder="0" applyAlignment="0" applyProtection="0"/>
    <xf numFmtId="43" fontId="2" fillId="0" borderId="0" applyFont="0" applyFill="0" applyBorder="0" applyAlignment="0" applyProtection="0"/>
  </cellStyleXfs>
  <cellXfs count="800">
    <xf numFmtId="0" fontId="0" fillId="0" borderId="0" xfId="0"/>
    <xf numFmtId="0" fontId="6" fillId="3" borderId="0" xfId="0" applyFont="1" applyFill="1"/>
    <xf numFmtId="0" fontId="6" fillId="0" borderId="0" xfId="0" applyFont="1"/>
    <xf numFmtId="0" fontId="6" fillId="5" borderId="0" xfId="0" applyFont="1" applyFill="1"/>
    <xf numFmtId="0" fontId="7" fillId="4" borderId="0" xfId="0" applyFont="1" applyFill="1" applyAlignment="1">
      <alignment horizontal="left"/>
    </xf>
    <xf numFmtId="0" fontId="5" fillId="6" borderId="0" xfId="0" applyFont="1" applyFill="1" applyAlignment="1">
      <alignment horizontal="left"/>
    </xf>
    <xf numFmtId="0" fontId="6" fillId="6" borderId="0" xfId="0" applyFont="1" applyFill="1" applyAlignment="1">
      <alignment horizontal="left"/>
    </xf>
    <xf numFmtId="0" fontId="0" fillId="0" borderId="0" xfId="0" applyAlignment="1">
      <alignment horizontal="left"/>
    </xf>
    <xf numFmtId="0" fontId="5" fillId="0" borderId="0" xfId="0" applyFont="1"/>
    <xf numFmtId="0" fontId="0" fillId="0" borderId="0" xfId="0" applyAlignment="1">
      <alignment horizontal="right"/>
    </xf>
    <xf numFmtId="0" fontId="0" fillId="0" borderId="0" xfId="0" applyAlignment="1">
      <alignment horizontal="center"/>
    </xf>
    <xf numFmtId="0" fontId="27" fillId="5" borderId="0" xfId="0" applyFont="1" applyFill="1"/>
    <xf numFmtId="0" fontId="5" fillId="5" borderId="0" xfId="0" applyFont="1" applyFill="1"/>
    <xf numFmtId="0" fontId="6" fillId="5" borderId="0" xfId="0" applyFont="1" applyFill="1" applyAlignment="1">
      <alignment vertical="top" wrapText="1"/>
    </xf>
    <xf numFmtId="0" fontId="8" fillId="4" borderId="0" xfId="0" applyFont="1" applyFill="1" applyAlignment="1">
      <alignment horizontal="right"/>
    </xf>
    <xf numFmtId="0" fontId="6" fillId="0" borderId="0" xfId="0" applyFont="1" applyAlignment="1">
      <alignment horizontal="left"/>
    </xf>
    <xf numFmtId="0" fontId="6" fillId="0" borderId="0" xfId="0" applyFont="1" applyAlignment="1">
      <alignment horizontal="right"/>
    </xf>
    <xf numFmtId="0" fontId="5" fillId="0" borderId="0" xfId="0" applyFont="1" applyAlignment="1">
      <alignment horizontal="left"/>
    </xf>
    <xf numFmtId="0" fontId="6" fillId="5" borderId="0" xfId="0" applyFont="1" applyFill="1" applyAlignment="1">
      <alignment horizontal="left"/>
    </xf>
    <xf numFmtId="0" fontId="6" fillId="5" borderId="0" xfId="0" applyFont="1" applyFill="1" applyAlignment="1">
      <alignment horizontal="right"/>
    </xf>
    <xf numFmtId="168" fontId="6" fillId="0" borderId="0" xfId="62" applyNumberFormat="1" applyFont="1" applyFill="1" applyAlignment="1">
      <alignment horizontal="left"/>
    </xf>
    <xf numFmtId="0" fontId="0" fillId="5" borderId="0" xfId="0" applyFill="1" applyAlignment="1">
      <alignment horizontal="left"/>
    </xf>
    <xf numFmtId="0" fontId="0" fillId="5" borderId="0" xfId="0" applyFill="1" applyAlignment="1">
      <alignment horizontal="right"/>
    </xf>
    <xf numFmtId="0" fontId="6" fillId="6" borderId="0" xfId="0" applyFont="1" applyFill="1" applyAlignment="1">
      <alignment horizontal="right"/>
    </xf>
    <xf numFmtId="0" fontId="8" fillId="0" borderId="0" xfId="0" applyFont="1" applyAlignment="1">
      <alignment horizontal="left"/>
    </xf>
    <xf numFmtId="0" fontId="7" fillId="3" borderId="0" xfId="0" applyFont="1" applyFill="1" applyAlignment="1">
      <alignment horizontal="left"/>
    </xf>
    <xf numFmtId="0" fontId="41" fillId="5" borderId="0" xfId="0" applyFont="1" applyFill="1"/>
    <xf numFmtId="0" fontId="6" fillId="5" borderId="0" xfId="0" applyFont="1" applyFill="1" applyAlignment="1">
      <alignment horizontal="center"/>
    </xf>
    <xf numFmtId="0" fontId="42" fillId="3" borderId="0" xfId="0" applyFont="1" applyFill="1" applyAlignment="1">
      <alignment horizontal="left"/>
    </xf>
    <xf numFmtId="0" fontId="8" fillId="3" borderId="0" xfId="0" applyFont="1" applyFill="1" applyAlignment="1">
      <alignment horizontal="center"/>
    </xf>
    <xf numFmtId="0" fontId="43" fillId="5" borderId="0" xfId="0" applyFont="1" applyFill="1" applyAlignment="1">
      <alignment horizontal="center"/>
    </xf>
    <xf numFmtId="0" fontId="5" fillId="3" borderId="14" xfId="0" applyFont="1" applyFill="1" applyBorder="1" applyAlignment="1">
      <alignment horizontal="left"/>
    </xf>
    <xf numFmtId="0" fontId="5" fillId="3" borderId="14" xfId="0" applyFont="1" applyFill="1" applyBorder="1" applyAlignment="1">
      <alignment horizontal="center"/>
    </xf>
    <xf numFmtId="0" fontId="6" fillId="0" borderId="0" xfId="0" applyFont="1" applyFill="1"/>
    <xf numFmtId="0" fontId="6" fillId="47" borderId="0" xfId="0" applyFont="1" applyFill="1"/>
    <xf numFmtId="0" fontId="6" fillId="47" borderId="0" xfId="0" applyFont="1" applyFill="1" applyAlignment="1">
      <alignment horizontal="center"/>
    </xf>
    <xf numFmtId="0" fontId="47" fillId="47" borderId="0" xfId="0" applyFont="1" applyFill="1"/>
    <xf numFmtId="0" fontId="6" fillId="3" borderId="14" xfId="0" applyFont="1" applyFill="1" applyBorder="1" applyAlignment="1">
      <alignment vertical="top"/>
    </xf>
    <xf numFmtId="0" fontId="5" fillId="3" borderId="14" xfId="0" applyFont="1" applyFill="1" applyBorder="1" applyAlignment="1">
      <alignment horizontal="center" vertical="center" wrapText="1"/>
    </xf>
    <xf numFmtId="0" fontId="6" fillId="40" borderId="15" xfId="0" applyFont="1" applyFill="1" applyBorder="1" applyAlignment="1">
      <alignment horizontal="left" vertical="center" wrapText="1"/>
    </xf>
    <xf numFmtId="0" fontId="6" fillId="40" borderId="15" xfId="0" applyFont="1" applyFill="1" applyBorder="1" applyAlignment="1">
      <alignment horizontal="center" vertical="center"/>
    </xf>
    <xf numFmtId="0" fontId="6" fillId="40" borderId="17" xfId="0" applyFont="1" applyFill="1" applyBorder="1" applyAlignment="1">
      <alignment horizontal="left" vertical="center" wrapText="1"/>
    </xf>
    <xf numFmtId="9" fontId="36" fillId="40" borderId="17" xfId="0" applyNumberFormat="1" applyFont="1" applyFill="1" applyBorder="1" applyAlignment="1">
      <alignment horizontal="center" vertical="center"/>
    </xf>
    <xf numFmtId="9" fontId="36" fillId="40" borderId="15" xfId="0" applyNumberFormat="1" applyFont="1" applyFill="1" applyBorder="1" applyAlignment="1">
      <alignment horizontal="center" vertical="center" wrapText="1"/>
    </xf>
    <xf numFmtId="9" fontId="36" fillId="40" borderId="15" xfId="0" applyNumberFormat="1" applyFont="1" applyFill="1" applyBorder="1" applyAlignment="1">
      <alignment horizontal="center" vertical="center"/>
    </xf>
    <xf numFmtId="9" fontId="6" fillId="40" borderId="15" xfId="0" applyNumberFormat="1" applyFont="1" applyFill="1" applyBorder="1" applyAlignment="1">
      <alignment horizontal="center" vertical="center" wrapText="1"/>
    </xf>
    <xf numFmtId="0" fontId="6" fillId="5" borderId="0" xfId="0" applyFont="1" applyFill="1" applyBorder="1"/>
    <xf numFmtId="0" fontId="5" fillId="5" borderId="0" xfId="0" applyFont="1" applyFill="1" applyBorder="1" applyAlignment="1">
      <alignment horizontal="left" vertical="top"/>
    </xf>
    <xf numFmtId="0" fontId="6" fillId="5" borderId="0" xfId="0" applyFont="1" applyFill="1" applyBorder="1" applyAlignment="1">
      <alignment horizontal="left" vertical="center" wrapText="1"/>
    </xf>
    <xf numFmtId="0" fontId="5" fillId="40" borderId="0" xfId="0" applyFont="1" applyFill="1" applyBorder="1" applyAlignment="1">
      <alignment horizontal="left" vertical="top"/>
    </xf>
    <xf numFmtId="10" fontId="36" fillId="40" borderId="0" xfId="0" applyNumberFormat="1" applyFont="1" applyFill="1" applyBorder="1" applyAlignment="1">
      <alignment horizontal="center" vertical="center"/>
    </xf>
    <xf numFmtId="0" fontId="5" fillId="0" borderId="0" xfId="0" applyFont="1" applyFill="1" applyBorder="1"/>
    <xf numFmtId="0" fontId="0" fillId="0" borderId="0" xfId="0" applyFill="1" applyBorder="1"/>
    <xf numFmtId="0" fontId="6" fillId="0" borderId="0" xfId="0" applyFont="1" applyFill="1" applyBorder="1"/>
    <xf numFmtId="0" fontId="0" fillId="0" borderId="0" xfId="0" applyFill="1" applyBorder="1" applyAlignment="1">
      <alignment horizontal="center"/>
    </xf>
    <xf numFmtId="0" fontId="48" fillId="3" borderId="14" xfId="0" applyFont="1" applyFill="1" applyBorder="1"/>
    <xf numFmtId="0" fontId="0" fillId="48" borderId="0" xfId="0" applyFill="1" applyAlignment="1">
      <alignment horizontal="left"/>
    </xf>
    <xf numFmtId="0" fontId="0" fillId="48" borderId="0" xfId="0" applyFill="1" applyAlignment="1">
      <alignment horizontal="right"/>
    </xf>
    <xf numFmtId="0" fontId="46" fillId="48" borderId="0" xfId="0" applyFont="1" applyFill="1" applyAlignment="1">
      <alignment horizontal="left"/>
    </xf>
    <xf numFmtId="0" fontId="6" fillId="40" borderId="14" xfId="0" applyFont="1" applyFill="1" applyBorder="1" applyAlignment="1">
      <alignment horizontal="left"/>
    </xf>
    <xf numFmtId="0" fontId="0" fillId="48" borderId="0" xfId="0" applyFill="1" applyAlignment="1">
      <alignment horizontal="center"/>
    </xf>
    <xf numFmtId="0" fontId="8" fillId="4" borderId="0" xfId="0" applyFont="1" applyFill="1" applyAlignment="1">
      <alignment horizontal="center"/>
    </xf>
    <xf numFmtId="0" fontId="0" fillId="0" borderId="0" xfId="0" applyFill="1"/>
    <xf numFmtId="0" fontId="6" fillId="6" borderId="0" xfId="0" applyFont="1" applyFill="1" applyAlignment="1">
      <alignment horizontal="center"/>
    </xf>
    <xf numFmtId="0" fontId="41" fillId="5" borderId="0" xfId="0" applyFont="1" applyFill="1" applyAlignment="1">
      <alignment vertical="center"/>
    </xf>
    <xf numFmtId="0" fontId="0" fillId="0" borderId="0" xfId="0"/>
    <xf numFmtId="0" fontId="11" fillId="0" borderId="0" xfId="0" applyFont="1"/>
    <xf numFmtId="0" fontId="36" fillId="40" borderId="0" xfId="0" applyFont="1" applyFill="1" applyBorder="1" applyAlignment="1">
      <alignment vertical="center" wrapText="1"/>
    </xf>
    <xf numFmtId="0" fontId="6" fillId="5" borderId="0" xfId="0" applyFont="1" applyFill="1" applyAlignment="1">
      <alignment horizontal="center"/>
    </xf>
    <xf numFmtId="0" fontId="6" fillId="40" borderId="15" xfId="0" applyFont="1" applyFill="1" applyBorder="1" applyAlignment="1">
      <alignment vertical="center" wrapText="1"/>
    </xf>
    <xf numFmtId="0" fontId="6" fillId="0" borderId="0" xfId="0" applyFont="1" applyAlignment="1">
      <alignment horizontal="center"/>
    </xf>
    <xf numFmtId="0" fontId="36" fillId="40" borderId="15" xfId="0" applyFont="1" applyFill="1" applyBorder="1" applyAlignment="1">
      <alignment horizontal="center" vertical="center"/>
    </xf>
    <xf numFmtId="0" fontId="0" fillId="0" borderId="0" xfId="0" applyAlignment="1">
      <alignment horizontal="right"/>
    </xf>
    <xf numFmtId="0" fontId="0" fillId="5" borderId="0" xfId="0" applyFill="1" applyAlignment="1">
      <alignment horizontal="center"/>
    </xf>
    <xf numFmtId="0" fontId="6" fillId="40" borderId="14" xfId="0" applyFont="1" applyFill="1" applyBorder="1" applyAlignment="1">
      <alignment horizontal="center" vertical="center"/>
    </xf>
    <xf numFmtId="0" fontId="6" fillId="40" borderId="17" xfId="0" applyFont="1" applyFill="1" applyBorder="1" applyAlignment="1">
      <alignment horizontal="center" vertical="center"/>
    </xf>
    <xf numFmtId="0" fontId="6" fillId="40" borderId="0" xfId="0" applyFont="1" applyFill="1" applyBorder="1" applyAlignment="1">
      <alignment horizontal="center" vertical="center" wrapText="1"/>
    </xf>
    <xf numFmtId="0" fontId="6" fillId="5" borderId="0" xfId="0" applyFont="1" applyFill="1" applyBorder="1" applyAlignment="1">
      <alignment vertical="top"/>
    </xf>
    <xf numFmtId="0" fontId="6" fillId="5" borderId="0" xfId="0" applyFont="1" applyFill="1" applyBorder="1" applyAlignment="1">
      <alignment horizontal="center" vertical="center" wrapText="1"/>
    </xf>
    <xf numFmtId="2" fontId="6" fillId="5" borderId="0" xfId="0" applyNumberFormat="1" applyFont="1" applyFill="1" applyBorder="1" applyAlignment="1">
      <alignment horizontal="center" vertical="center" wrapText="1"/>
    </xf>
    <xf numFmtId="0" fontId="5" fillId="40" borderId="0" xfId="0" applyFont="1" applyFill="1" applyBorder="1" applyAlignment="1">
      <alignment vertical="top"/>
    </xf>
    <xf numFmtId="0" fontId="36" fillId="40" borderId="0" xfId="0" applyFont="1" applyFill="1" applyBorder="1" applyAlignment="1">
      <alignment horizontal="center" vertical="center"/>
    </xf>
    <xf numFmtId="9" fontId="36" fillId="40" borderId="17" xfId="0" applyNumberFormat="1" applyFont="1" applyFill="1" applyBorder="1" applyAlignment="1">
      <alignment horizontal="center" vertical="center" wrapText="1"/>
    </xf>
    <xf numFmtId="9" fontId="36" fillId="40" borderId="14" xfId="0" applyNumberFormat="1" applyFont="1" applyFill="1" applyBorder="1" applyAlignment="1">
      <alignment horizontal="center" vertical="center" wrapText="1"/>
    </xf>
    <xf numFmtId="0" fontId="36" fillId="40" borderId="14" xfId="0" applyFont="1" applyFill="1" applyBorder="1" applyAlignment="1">
      <alignment horizontal="center" vertical="center"/>
    </xf>
    <xf numFmtId="9" fontId="36" fillId="40" borderId="14" xfId="0" applyNumberFormat="1" applyFont="1" applyFill="1" applyBorder="1" applyAlignment="1">
      <alignment horizontal="center" vertical="center"/>
    </xf>
    <xf numFmtId="0" fontId="6" fillId="40" borderId="17" xfId="0" applyFont="1" applyFill="1" applyBorder="1" applyAlignment="1">
      <alignment vertical="center" wrapText="1"/>
    </xf>
    <xf numFmtId="0" fontId="6" fillId="40" borderId="14" xfId="0" applyFont="1" applyFill="1" applyBorder="1" applyAlignment="1">
      <alignment vertical="center" wrapText="1"/>
    </xf>
    <xf numFmtId="167" fontId="6" fillId="40" borderId="0" xfId="0" applyNumberFormat="1" applyFont="1" applyFill="1" applyBorder="1" applyAlignment="1">
      <alignment horizontal="center" vertical="center" wrapText="1"/>
    </xf>
    <xf numFmtId="173" fontId="36" fillId="40" borderId="0" xfId="0" applyNumberFormat="1" applyFont="1" applyFill="1" applyBorder="1" applyAlignment="1">
      <alignment horizontal="center" vertical="center"/>
    </xf>
    <xf numFmtId="9" fontId="6" fillId="40" borderId="17" xfId="0" applyNumberFormat="1" applyFont="1" applyFill="1" applyBorder="1" applyAlignment="1">
      <alignment horizontal="center" vertical="center" wrapText="1"/>
    </xf>
    <xf numFmtId="9" fontId="6" fillId="40" borderId="14" xfId="0" applyNumberFormat="1" applyFont="1" applyFill="1" applyBorder="1" applyAlignment="1">
      <alignment horizontal="center" vertical="center" wrapText="1"/>
    </xf>
    <xf numFmtId="0" fontId="36" fillId="40" borderId="0" xfId="0" applyFont="1" applyFill="1" applyBorder="1" applyAlignment="1">
      <alignment horizontal="left" vertical="center" wrapText="1"/>
    </xf>
    <xf numFmtId="0" fontId="6" fillId="40" borderId="0" xfId="0" applyFont="1" applyFill="1" applyBorder="1" applyAlignment="1">
      <alignment horizontal="left" vertical="center" wrapText="1"/>
    </xf>
    <xf numFmtId="0" fontId="36" fillId="40" borderId="17" xfId="0" applyFont="1" applyFill="1" applyBorder="1" applyAlignment="1">
      <alignment horizontal="center" vertical="center"/>
    </xf>
    <xf numFmtId="0" fontId="48" fillId="0" borderId="0" xfId="0" applyFont="1"/>
    <xf numFmtId="0" fontId="48" fillId="0" borderId="0" xfId="0" applyFont="1" applyAlignment="1">
      <alignment horizontal="left"/>
    </xf>
    <xf numFmtId="0" fontId="6" fillId="0" borderId="0" xfId="0" applyFont="1" applyFill="1" applyAlignment="1">
      <alignment horizontal="right"/>
    </xf>
    <xf numFmtId="0" fontId="5" fillId="0" borderId="0" xfId="0" applyFont="1" applyFill="1" applyAlignment="1">
      <alignment horizontal="left"/>
    </xf>
    <xf numFmtId="0" fontId="6" fillId="0" borderId="0" xfId="0" applyFont="1" applyFill="1" applyAlignment="1">
      <alignment horizontal="left"/>
    </xf>
    <xf numFmtId="0" fontId="7" fillId="0" borderId="0" xfId="0" applyFont="1" applyFill="1" applyAlignment="1">
      <alignment horizontal="left"/>
    </xf>
    <xf numFmtId="0" fontId="8" fillId="0" borderId="0" xfId="0" applyFont="1" applyFill="1" applyAlignment="1">
      <alignment horizontal="left"/>
    </xf>
    <xf numFmtId="0" fontId="8" fillId="0" borderId="0" xfId="0" applyFont="1" applyFill="1" applyAlignment="1">
      <alignment horizontal="right"/>
    </xf>
    <xf numFmtId="0" fontId="7" fillId="0" borderId="0" xfId="0" applyFont="1" applyFill="1"/>
    <xf numFmtId="0" fontId="50" fillId="5" borderId="0" xfId="0" applyFont="1" applyFill="1"/>
    <xf numFmtId="0" fontId="48" fillId="5" borderId="0" xfId="0" applyFont="1" applyFill="1"/>
    <xf numFmtId="0" fontId="50" fillId="5" borderId="0" xfId="0" applyFont="1" applyFill="1" applyAlignment="1">
      <alignment horizontal="center"/>
    </xf>
    <xf numFmtId="0" fontId="52" fillId="3" borderId="0" xfId="0" applyFont="1" applyFill="1" applyAlignment="1">
      <alignment vertical="center"/>
    </xf>
    <xf numFmtId="0" fontId="51" fillId="3" borderId="0" xfId="0" applyFont="1" applyFill="1" applyAlignment="1">
      <alignment vertical="center"/>
    </xf>
    <xf numFmtId="0" fontId="51" fillId="3" borderId="0" xfId="0" applyFont="1" applyFill="1" applyAlignment="1">
      <alignment vertical="center" wrapText="1"/>
    </xf>
    <xf numFmtId="0" fontId="52" fillId="5" borderId="0" xfId="0" applyFont="1" applyFill="1" applyAlignment="1">
      <alignment vertical="center"/>
    </xf>
    <xf numFmtId="0" fontId="50" fillId="5" borderId="0" xfId="0" applyFont="1" applyFill="1" applyBorder="1"/>
    <xf numFmtId="0" fontId="50" fillId="48" borderId="0" xfId="0" applyFont="1" applyFill="1" applyBorder="1"/>
    <xf numFmtId="0" fontId="50" fillId="47" borderId="0" xfId="0" applyFont="1" applyFill="1" applyBorder="1"/>
    <xf numFmtId="0" fontId="53" fillId="48" borderId="0" xfId="0" applyFont="1" applyFill="1" applyBorder="1"/>
    <xf numFmtId="0" fontId="53" fillId="5" borderId="0" xfId="0" applyFont="1" applyFill="1" applyBorder="1"/>
    <xf numFmtId="0" fontId="50" fillId="3" borderId="0" xfId="0" applyFont="1" applyFill="1"/>
    <xf numFmtId="0" fontId="50" fillId="0" borderId="0" xfId="0" applyFont="1"/>
    <xf numFmtId="0" fontId="50" fillId="0" borderId="0" xfId="0" applyFont="1" applyFill="1"/>
    <xf numFmtId="0" fontId="50" fillId="0" borderId="0" xfId="0" applyFont="1" applyFill="1" applyBorder="1"/>
    <xf numFmtId="0" fontId="48" fillId="0" borderId="0" xfId="0" applyFont="1" applyFill="1" applyBorder="1"/>
    <xf numFmtId="0" fontId="50" fillId="0" borderId="0" xfId="0" applyFont="1" applyAlignment="1">
      <alignment horizontal="center"/>
    </xf>
    <xf numFmtId="0" fontId="50" fillId="52" borderId="0" xfId="0" applyFont="1" applyFill="1" applyAlignment="1">
      <alignment horizontal="left"/>
    </xf>
    <xf numFmtId="0" fontId="51" fillId="3" borderId="0" xfId="0" applyFont="1" applyFill="1" applyAlignment="1">
      <alignment horizontal="left"/>
    </xf>
    <xf numFmtId="0" fontId="56" fillId="3" borderId="0" xfId="0" applyFont="1" applyFill="1" applyAlignment="1">
      <alignment horizontal="left"/>
    </xf>
    <xf numFmtId="0" fontId="51" fillId="3" borderId="0" xfId="0" applyFont="1" applyFill="1" applyAlignment="1">
      <alignment horizontal="right"/>
    </xf>
    <xf numFmtId="0" fontId="56" fillId="3" borderId="0" xfId="0" applyFont="1" applyFill="1" applyAlignment="1">
      <alignment horizontal="right"/>
    </xf>
    <xf numFmtId="0" fontId="50" fillId="0" borderId="0" xfId="0" applyFont="1" applyAlignment="1">
      <alignment horizontal="left"/>
    </xf>
    <xf numFmtId="0" fontId="50" fillId="0" borderId="0" xfId="0" applyFont="1" applyAlignment="1">
      <alignment horizontal="right"/>
    </xf>
    <xf numFmtId="0" fontId="48" fillId="3" borderId="14" xfId="0" applyFont="1" applyFill="1" applyBorder="1" applyAlignment="1">
      <alignment horizontal="center"/>
    </xf>
    <xf numFmtId="0" fontId="48" fillId="3" borderId="14" xfId="0" applyFont="1" applyFill="1" applyBorder="1" applyAlignment="1">
      <alignment horizontal="center" wrapText="1"/>
    </xf>
    <xf numFmtId="0" fontId="48" fillId="3" borderId="14" xfId="0" applyFont="1" applyFill="1" applyBorder="1" applyAlignment="1">
      <alignment horizontal="left" wrapText="1"/>
    </xf>
    <xf numFmtId="0" fontId="50" fillId="40" borderId="15" xfId="0" applyFont="1" applyFill="1" applyBorder="1" applyAlignment="1">
      <alignment horizontal="center"/>
    </xf>
    <xf numFmtId="0" fontId="48" fillId="3" borderId="14" xfId="0" applyFont="1" applyFill="1" applyBorder="1" applyAlignment="1">
      <alignment horizontal="left"/>
    </xf>
    <xf numFmtId="0" fontId="48" fillId="0" borderId="0" xfId="0" applyFont="1" applyFill="1" applyAlignment="1">
      <alignment horizontal="left"/>
    </xf>
    <xf numFmtId="0" fontId="50" fillId="6" borderId="0" xfId="0" applyFont="1" applyFill="1" applyAlignment="1">
      <alignment horizontal="left"/>
    </xf>
    <xf numFmtId="0" fontId="50" fillId="0" borderId="0" xfId="0" applyFont="1" applyFill="1" applyAlignment="1">
      <alignment horizontal="left"/>
    </xf>
    <xf numFmtId="0" fontId="56" fillId="3" borderId="0" xfId="0" applyFont="1" applyFill="1" applyAlignment="1">
      <alignment horizontal="center"/>
    </xf>
    <xf numFmtId="0" fontId="56" fillId="0" borderId="0" xfId="0" applyFont="1" applyFill="1" applyAlignment="1">
      <alignment horizontal="left"/>
    </xf>
    <xf numFmtId="0" fontId="48" fillId="0" borderId="0" xfId="0" applyFont="1" applyFill="1" applyBorder="1" applyAlignment="1">
      <alignment horizontal="left"/>
    </xf>
    <xf numFmtId="0" fontId="50" fillId="0" borderId="0" xfId="0" applyFont="1" applyFill="1" applyBorder="1" applyAlignment="1">
      <alignment horizontal="center"/>
    </xf>
    <xf numFmtId="0" fontId="50" fillId="0" borderId="0" xfId="0" applyFont="1" applyFill="1" applyBorder="1" applyAlignment="1">
      <alignment horizontal="right"/>
    </xf>
    <xf numFmtId="0" fontId="50" fillId="0" borderId="0" xfId="0" applyFont="1" applyFill="1" applyBorder="1" applyAlignment="1">
      <alignment horizontal="left"/>
    </xf>
    <xf numFmtId="0" fontId="50" fillId="40" borderId="14" xfId="0" applyFont="1" applyFill="1" applyBorder="1" applyAlignment="1">
      <alignment horizontal="left"/>
    </xf>
    <xf numFmtId="0" fontId="50" fillId="40" borderId="14" xfId="0" applyFont="1" applyFill="1" applyBorder="1" applyAlignment="1">
      <alignment horizontal="center"/>
    </xf>
    <xf numFmtId="0" fontId="50" fillId="0" borderId="0" xfId="0" applyFont="1" applyFill="1" applyAlignment="1">
      <alignment horizontal="right"/>
    </xf>
    <xf numFmtId="0" fontId="51" fillId="0" borderId="0" xfId="0" applyFont="1" applyAlignment="1">
      <alignment horizontal="left"/>
    </xf>
    <xf numFmtId="0" fontId="57" fillId="0" borderId="0" xfId="0" applyFont="1" applyFill="1" applyBorder="1" applyAlignment="1">
      <alignment horizontal="left"/>
    </xf>
    <xf numFmtId="9" fontId="50" fillId="0" borderId="0" xfId="4" applyFont="1" applyFill="1" applyBorder="1" applyAlignment="1">
      <alignment horizontal="left"/>
    </xf>
    <xf numFmtId="1" fontId="50" fillId="0" borderId="0" xfId="0" applyNumberFormat="1" applyFont="1" applyAlignment="1">
      <alignment horizontal="left"/>
    </xf>
    <xf numFmtId="0" fontId="48" fillId="6" borderId="0" xfId="0" applyFont="1" applyFill="1" applyAlignment="1">
      <alignment horizontal="left"/>
    </xf>
    <xf numFmtId="0" fontId="50" fillId="6" borderId="0" xfId="0" applyFont="1" applyFill="1" applyAlignment="1">
      <alignment horizontal="right"/>
    </xf>
    <xf numFmtId="0" fontId="57" fillId="0" borderId="0" xfId="0" applyFont="1"/>
    <xf numFmtId="0" fontId="48" fillId="0" borderId="0" xfId="0" applyFont="1" applyAlignment="1">
      <alignment horizontal="right"/>
    </xf>
    <xf numFmtId="0" fontId="48" fillId="5" borderId="0" xfId="0" applyFont="1" applyFill="1" applyAlignment="1">
      <alignment horizontal="right"/>
    </xf>
    <xf numFmtId="0" fontId="48" fillId="0" borderId="0" xfId="0" applyFont="1" applyAlignment="1">
      <alignment horizontal="center"/>
    </xf>
    <xf numFmtId="0" fontId="50" fillId="40" borderId="15" xfId="0" applyFont="1" applyFill="1" applyBorder="1" applyAlignment="1">
      <alignment vertical="center" wrapText="1"/>
    </xf>
    <xf numFmtId="0" fontId="57" fillId="0" borderId="0" xfId="0" applyFont="1" applyAlignment="1">
      <alignment horizontal="left"/>
    </xf>
    <xf numFmtId="0" fontId="56" fillId="0" borderId="0" xfId="0" applyFont="1" applyFill="1" applyAlignment="1">
      <alignment horizontal="right"/>
    </xf>
    <xf numFmtId="0" fontId="48" fillId="5" borderId="0" xfId="0" applyFont="1" applyFill="1" applyAlignment="1">
      <alignment horizontal="left"/>
    </xf>
    <xf numFmtId="0" fontId="50" fillId="5" borderId="0" xfId="0" applyFont="1" applyFill="1" applyAlignment="1">
      <alignment horizontal="left"/>
    </xf>
    <xf numFmtId="0" fontId="50" fillId="5" borderId="0" xfId="0" applyFont="1" applyFill="1" applyAlignment="1">
      <alignment horizontal="right"/>
    </xf>
    <xf numFmtId="0" fontId="50" fillId="40" borderId="14" xfId="0" applyFont="1" applyFill="1" applyBorder="1"/>
    <xf numFmtId="1" fontId="57" fillId="40" borderId="14" xfId="89" applyNumberFormat="1" applyFont="1" applyFill="1" applyBorder="1" applyAlignment="1"/>
    <xf numFmtId="0" fontId="50" fillId="48" borderId="0" xfId="0" applyFont="1" applyFill="1" applyAlignment="1">
      <alignment horizontal="left"/>
    </xf>
    <xf numFmtId="0" fontId="50" fillId="48" borderId="0" xfId="0" applyFont="1" applyFill="1" applyAlignment="1">
      <alignment horizontal="right"/>
    </xf>
    <xf numFmtId="0" fontId="51" fillId="4" borderId="0" xfId="0" applyFont="1" applyFill="1" applyAlignment="1">
      <alignment horizontal="left"/>
    </xf>
    <xf numFmtId="0" fontId="56" fillId="4" borderId="0" xfId="0" applyFont="1" applyFill="1" applyAlignment="1">
      <alignment horizontal="left"/>
    </xf>
    <xf numFmtId="0" fontId="56" fillId="4" borderId="0" xfId="0" applyFont="1" applyFill="1" applyAlignment="1">
      <alignment horizontal="right"/>
    </xf>
    <xf numFmtId="2" fontId="50" fillId="0" borderId="0" xfId="0" applyNumberFormat="1" applyFont="1"/>
    <xf numFmtId="0" fontId="51" fillId="4" borderId="0" xfId="0" applyFont="1" applyFill="1" applyAlignment="1">
      <alignment horizontal="center"/>
    </xf>
    <xf numFmtId="0" fontId="55" fillId="0" borderId="0" xfId="0" applyFont="1" applyAlignment="1">
      <alignment horizontal="left"/>
    </xf>
    <xf numFmtId="0" fontId="48" fillId="0" borderId="0" xfId="0" applyFont="1" applyFill="1" applyBorder="1" applyAlignment="1">
      <alignment horizontal="center"/>
    </xf>
    <xf numFmtId="0" fontId="55" fillId="0" borderId="0" xfId="0" applyFont="1" applyFill="1" applyBorder="1" applyAlignment="1">
      <alignment horizontal="center"/>
    </xf>
    <xf numFmtId="0" fontId="50" fillId="40" borderId="15" xfId="0" applyFont="1" applyFill="1" applyBorder="1"/>
    <xf numFmtId="1" fontId="50" fillId="0" borderId="0" xfId="0" applyNumberFormat="1" applyFont="1" applyFill="1" applyBorder="1" applyAlignment="1">
      <alignment horizontal="center"/>
    </xf>
    <xf numFmtId="0" fontId="48" fillId="6" borderId="0" xfId="0" applyFont="1" applyFill="1" applyAlignment="1">
      <alignment horizontal="center"/>
    </xf>
    <xf numFmtId="0" fontId="57" fillId="0" borderId="0" xfId="0" applyFont="1" applyAlignment="1">
      <alignment horizontal="center"/>
    </xf>
    <xf numFmtId="0" fontId="0" fillId="0" borderId="0" xfId="0" applyFill="1" applyAlignment="1">
      <alignment horizontal="left"/>
    </xf>
    <xf numFmtId="0" fontId="51" fillId="0" borderId="0" xfId="0" applyFont="1" applyFill="1" applyAlignment="1">
      <alignment horizontal="left"/>
    </xf>
    <xf numFmtId="0" fontId="0" fillId="0" borderId="0" xfId="0" applyFill="1" applyAlignment="1">
      <alignment wrapText="1"/>
    </xf>
    <xf numFmtId="0" fontId="29" fillId="0" borderId="0" xfId="0" applyFont="1" applyFill="1"/>
    <xf numFmtId="1" fontId="6" fillId="0" borderId="0" xfId="0" applyNumberFormat="1" applyFont="1" applyFill="1"/>
    <xf numFmtId="168" fontId="50" fillId="0" borderId="0" xfId="62" applyNumberFormat="1" applyFont="1" applyFill="1" applyAlignment="1">
      <alignment horizontal="left"/>
    </xf>
    <xf numFmtId="168" fontId="50" fillId="6" borderId="0" xfId="62" applyNumberFormat="1" applyFont="1" applyFill="1" applyAlignment="1">
      <alignment horizontal="left"/>
    </xf>
    <xf numFmtId="168" fontId="48" fillId="6" borderId="0" xfId="62" applyNumberFormat="1" applyFont="1" applyFill="1" applyAlignment="1">
      <alignment horizontal="left"/>
    </xf>
    <xf numFmtId="0" fontId="57" fillId="5" borderId="0" xfId="0" applyFont="1" applyFill="1" applyAlignment="1">
      <alignment horizontal="left"/>
    </xf>
    <xf numFmtId="1" fontId="48" fillId="3" borderId="14" xfId="0" applyNumberFormat="1" applyFont="1" applyFill="1" applyBorder="1" applyAlignment="1">
      <alignment horizontal="center"/>
    </xf>
    <xf numFmtId="0" fontId="50" fillId="0" borderId="0" xfId="4" applyNumberFormat="1" applyFont="1" applyFill="1" applyBorder="1" applyAlignment="1">
      <alignment horizontal="right"/>
    </xf>
    <xf numFmtId="0" fontId="51" fillId="7" borderId="0" xfId="0" applyFont="1" applyFill="1" applyAlignment="1">
      <alignment horizontal="left"/>
    </xf>
    <xf numFmtId="0" fontId="50" fillId="7" borderId="0" xfId="0" applyFont="1" applyFill="1"/>
    <xf numFmtId="2" fontId="50" fillId="40" borderId="14" xfId="0" applyNumberFormat="1" applyFont="1" applyFill="1" applyBorder="1" applyAlignment="1">
      <alignment horizontal="center"/>
    </xf>
    <xf numFmtId="0" fontId="50" fillId="40" borderId="15" xfId="0" applyFont="1" applyFill="1" applyBorder="1" applyAlignment="1">
      <alignment horizontal="center" vertical="center"/>
    </xf>
    <xf numFmtId="0" fontId="56" fillId="0" borderId="0" xfId="0" applyFont="1" applyAlignment="1">
      <alignment horizontal="left"/>
    </xf>
    <xf numFmtId="0" fontId="58" fillId="0" borderId="0" xfId="0" applyFont="1" applyFill="1" applyBorder="1" applyAlignment="1">
      <alignment horizontal="left"/>
    </xf>
    <xf numFmtId="0" fontId="55" fillId="0" borderId="0" xfId="0" applyFont="1" applyFill="1" applyBorder="1" applyAlignment="1">
      <alignment horizontal="left"/>
    </xf>
    <xf numFmtId="9" fontId="50" fillId="5" borderId="0" xfId="4" applyFont="1" applyFill="1" applyBorder="1" applyAlignment="1">
      <alignment horizontal="left"/>
    </xf>
    <xf numFmtId="0" fontId="60" fillId="3" borderId="14" xfId="0" applyFont="1" applyFill="1" applyBorder="1" applyAlignment="1">
      <alignment horizontal="left"/>
    </xf>
    <xf numFmtId="0" fontId="60" fillId="3" borderId="14" xfId="0" applyFont="1" applyFill="1" applyBorder="1" applyAlignment="1">
      <alignment horizontal="center"/>
    </xf>
    <xf numFmtId="0" fontId="60" fillId="3" borderId="0" xfId="0" applyFont="1" applyFill="1" applyBorder="1" applyAlignment="1">
      <alignment horizontal="center"/>
    </xf>
    <xf numFmtId="0" fontId="57" fillId="0" borderId="0" xfId="62" applyNumberFormat="1" applyFont="1" applyFill="1" applyBorder="1" applyAlignment="1">
      <alignment horizontal="right"/>
    </xf>
    <xf numFmtId="0" fontId="58" fillId="3" borderId="14" xfId="0" applyFont="1" applyFill="1" applyBorder="1" applyAlignment="1">
      <alignment horizontal="left"/>
    </xf>
    <xf numFmtId="0" fontId="58" fillId="3" borderId="14" xfId="0" applyFont="1" applyFill="1" applyBorder="1" applyAlignment="1">
      <alignment horizontal="center"/>
    </xf>
    <xf numFmtId="0" fontId="50" fillId="6" borderId="0" xfId="0" applyFont="1" applyFill="1"/>
    <xf numFmtId="0" fontId="50" fillId="0" borderId="0" xfId="0" applyFont="1" applyFill="1" applyBorder="1" applyAlignment="1">
      <alignment wrapText="1"/>
    </xf>
    <xf numFmtId="0" fontId="50" fillId="0" borderId="0" xfId="0" applyFont="1" applyAlignment="1">
      <alignment wrapText="1"/>
    </xf>
    <xf numFmtId="0" fontId="57" fillId="40" borderId="14" xfId="0" applyFont="1" applyFill="1" applyBorder="1" applyAlignment="1">
      <alignment horizontal="left"/>
    </xf>
    <xf numFmtId="0" fontId="57" fillId="40" borderId="14" xfId="0" applyFont="1" applyFill="1" applyBorder="1" applyAlignment="1">
      <alignment horizontal="center"/>
    </xf>
    <xf numFmtId="0" fontId="50" fillId="0" borderId="0" xfId="4" quotePrefix="1" applyNumberFormat="1" applyFont="1" applyFill="1" applyBorder="1" applyAlignment="1">
      <alignment horizontal="left"/>
    </xf>
    <xf numFmtId="0" fontId="50" fillId="44" borderId="0" xfId="0" applyFont="1" applyFill="1"/>
    <xf numFmtId="0" fontId="59" fillId="0" borderId="0" xfId="0" applyFont="1"/>
    <xf numFmtId="1" fontId="60" fillId="3" borderId="14" xfId="0" applyNumberFormat="1" applyFont="1" applyFill="1" applyBorder="1" applyAlignment="1">
      <alignment horizontal="center"/>
    </xf>
    <xf numFmtId="171" fontId="50" fillId="0" borderId="0" xfId="0" applyNumberFormat="1" applyFont="1"/>
    <xf numFmtId="9" fontId="50" fillId="0" borderId="0" xfId="0" applyNumberFormat="1" applyFont="1" applyFill="1" applyBorder="1"/>
    <xf numFmtId="171" fontId="50" fillId="0" borderId="0" xfId="0" applyNumberFormat="1" applyFont="1" applyFill="1" applyBorder="1"/>
    <xf numFmtId="0" fontId="50" fillId="47" borderId="0" xfId="0" applyFont="1" applyFill="1"/>
    <xf numFmtId="0" fontId="46" fillId="47" borderId="0" xfId="0" applyFont="1" applyFill="1"/>
    <xf numFmtId="0" fontId="50" fillId="47" borderId="0" xfId="0" applyFont="1" applyFill="1" applyAlignment="1">
      <alignment horizontal="center"/>
    </xf>
    <xf numFmtId="0" fontId="64" fillId="7" borderId="0" xfId="0" applyFont="1" applyFill="1" applyAlignment="1">
      <alignment horizontal="left"/>
    </xf>
    <xf numFmtId="0" fontId="50" fillId="3" borderId="14" xfId="0" applyFont="1" applyFill="1" applyBorder="1" applyAlignment="1">
      <alignment vertical="top"/>
    </xf>
    <xf numFmtId="0" fontId="48" fillId="3" borderId="14" xfId="0" applyFont="1" applyFill="1" applyBorder="1" applyAlignment="1">
      <alignment horizontal="center" vertical="center" wrapText="1"/>
    </xf>
    <xf numFmtId="0" fontId="57" fillId="40" borderId="15" xfId="0" applyFont="1" applyFill="1" applyBorder="1" applyAlignment="1">
      <alignment horizontal="left" vertical="center" wrapText="1"/>
    </xf>
    <xf numFmtId="0" fontId="50" fillId="40" borderId="15" xfId="0" applyFont="1" applyFill="1" applyBorder="1" applyAlignment="1">
      <alignment horizontal="left" vertical="center" wrapText="1"/>
    </xf>
    <xf numFmtId="0" fontId="65" fillId="5" borderId="0" xfId="7" applyNumberFormat="1" applyFont="1" applyFill="1" applyAlignment="1">
      <alignment horizontal="right"/>
    </xf>
    <xf numFmtId="0" fontId="66" fillId="3" borderId="0" xfId="0" applyFont="1" applyFill="1" applyAlignment="1">
      <alignment horizontal="left"/>
    </xf>
    <xf numFmtId="0" fontId="53" fillId="5" borderId="0" xfId="0" applyFont="1" applyFill="1" applyAlignment="1">
      <alignment horizontal="center" vertical="center"/>
    </xf>
    <xf numFmtId="0" fontId="50" fillId="3" borderId="14" xfId="0" applyFont="1" applyFill="1" applyBorder="1"/>
    <xf numFmtId="0" fontId="48" fillId="5" borderId="0" xfId="0" applyFont="1" applyFill="1" applyBorder="1" applyAlignment="1">
      <alignment horizontal="left" vertical="top"/>
    </xf>
    <xf numFmtId="0" fontId="50" fillId="5" borderId="0" xfId="0" applyFont="1" applyFill="1" applyBorder="1" applyAlignment="1">
      <alignment vertical="top"/>
    </xf>
    <xf numFmtId="0" fontId="50" fillId="5" borderId="0" xfId="0" applyFont="1" applyFill="1" applyBorder="1" applyAlignment="1">
      <alignment horizontal="left" vertical="center" wrapText="1"/>
    </xf>
    <xf numFmtId="0" fontId="50" fillId="5" borderId="0" xfId="0" applyFont="1" applyFill="1" applyBorder="1" applyAlignment="1">
      <alignment horizontal="center" vertical="center" wrapText="1"/>
    </xf>
    <xf numFmtId="2" fontId="50" fillId="5" borderId="0" xfId="0" applyNumberFormat="1" applyFont="1" applyFill="1" applyBorder="1" applyAlignment="1">
      <alignment horizontal="center" vertical="center" wrapText="1"/>
    </xf>
    <xf numFmtId="0" fontId="50" fillId="5" borderId="0" xfId="0" applyFont="1" applyFill="1" applyBorder="1" applyAlignment="1">
      <alignment vertical="center" wrapText="1"/>
    </xf>
    <xf numFmtId="0" fontId="48" fillId="40" borderId="13" xfId="0" applyFont="1" applyFill="1" applyBorder="1" applyAlignment="1">
      <alignment horizontal="left" vertical="top"/>
    </xf>
    <xf numFmtId="0" fontId="50" fillId="40" borderId="13" xfId="0" applyFont="1" applyFill="1" applyBorder="1" applyAlignment="1">
      <alignment horizontal="left" vertical="center" wrapText="1"/>
    </xf>
    <xf numFmtId="2" fontId="50" fillId="40" borderId="13" xfId="0" applyNumberFormat="1" applyFont="1" applyFill="1" applyBorder="1" applyAlignment="1">
      <alignment horizontal="center" vertical="center" wrapText="1"/>
    </xf>
    <xf numFmtId="0" fontId="48" fillId="40" borderId="14" xfId="0" applyFont="1" applyFill="1" applyBorder="1" applyAlignment="1">
      <alignment horizontal="left" vertical="top"/>
    </xf>
    <xf numFmtId="0" fontId="50" fillId="40" borderId="14" xfId="0" applyFont="1" applyFill="1" applyBorder="1" applyAlignment="1">
      <alignment horizontal="left" vertical="center" wrapText="1"/>
    </xf>
    <xf numFmtId="2" fontId="50" fillId="40" borderId="14" xfId="0" applyNumberFormat="1" applyFont="1" applyFill="1" applyBorder="1" applyAlignment="1">
      <alignment horizontal="center" vertical="center" wrapText="1"/>
    </xf>
    <xf numFmtId="0" fontId="48" fillId="40" borderId="17" xfId="0" applyFont="1" applyFill="1" applyBorder="1" applyAlignment="1">
      <alignment vertical="top"/>
    </xf>
    <xf numFmtId="0" fontId="50" fillId="40" borderId="17" xfId="0" applyFont="1" applyFill="1" applyBorder="1" applyAlignment="1">
      <alignment vertical="center" wrapText="1"/>
    </xf>
    <xf numFmtId="0" fontId="50" fillId="40" borderId="17" xfId="0" applyFont="1" applyFill="1" applyBorder="1" applyAlignment="1">
      <alignment horizontal="center" vertical="center" wrapText="1"/>
    </xf>
    <xf numFmtId="9" fontId="57" fillId="40" borderId="17" xfId="0" applyNumberFormat="1" applyFont="1" applyFill="1" applyBorder="1" applyAlignment="1">
      <alignment horizontal="center" vertical="center" wrapText="1"/>
    </xf>
    <xf numFmtId="173" fontId="57" fillId="40" borderId="17" xfId="0" applyNumberFormat="1" applyFont="1" applyFill="1" applyBorder="1" applyAlignment="1">
      <alignment horizontal="center" vertical="center" wrapText="1"/>
    </xf>
    <xf numFmtId="0" fontId="48" fillId="40" borderId="0" xfId="0" applyFont="1" applyFill="1" applyBorder="1" applyAlignment="1">
      <alignment vertical="top"/>
    </xf>
    <xf numFmtId="0" fontId="50" fillId="40" borderId="0" xfId="0" applyFont="1" applyFill="1" applyBorder="1" applyAlignment="1">
      <alignment vertical="center" wrapText="1"/>
    </xf>
    <xf numFmtId="0" fontId="50" fillId="40" borderId="0" xfId="0" applyFont="1" applyFill="1" applyBorder="1" applyAlignment="1">
      <alignment horizontal="center" vertical="center"/>
    </xf>
    <xf numFmtId="173" fontId="57" fillId="40" borderId="0" xfId="0" applyNumberFormat="1" applyFont="1" applyFill="1" applyBorder="1" applyAlignment="1">
      <alignment horizontal="center" vertical="center" wrapText="1"/>
    </xf>
    <xf numFmtId="0" fontId="48" fillId="40" borderId="0" xfId="0" applyFont="1" applyFill="1" applyBorder="1" applyAlignment="1">
      <alignment vertical="top" wrapText="1"/>
    </xf>
    <xf numFmtId="0" fontId="57" fillId="40" borderId="0" xfId="0" applyFont="1" applyFill="1" applyBorder="1" applyAlignment="1">
      <alignment horizontal="left" vertical="center" wrapText="1"/>
    </xf>
    <xf numFmtId="9" fontId="57" fillId="40" borderId="0" xfId="0" applyNumberFormat="1" applyFont="1" applyFill="1" applyBorder="1" applyAlignment="1">
      <alignment horizontal="center" vertical="center" wrapText="1"/>
    </xf>
    <xf numFmtId="0" fontId="50" fillId="40" borderId="0" xfId="0" applyFont="1" applyFill="1" applyBorder="1" applyAlignment="1">
      <alignment horizontal="left" vertical="center" wrapText="1"/>
    </xf>
    <xf numFmtId="0" fontId="48" fillId="40" borderId="14" xfId="0" applyFont="1" applyFill="1" applyBorder="1" applyAlignment="1">
      <alignment vertical="top" wrapText="1"/>
    </xf>
    <xf numFmtId="0" fontId="57" fillId="40" borderId="14" xfId="0" applyFont="1" applyFill="1" applyBorder="1" applyAlignment="1">
      <alignment horizontal="left" vertical="center" wrapText="1"/>
    </xf>
    <xf numFmtId="0" fontId="50" fillId="40" borderId="14" xfId="0" applyFont="1" applyFill="1" applyBorder="1" applyAlignment="1">
      <alignment horizontal="center" vertical="center"/>
    </xf>
    <xf numFmtId="9" fontId="57" fillId="40" borderId="14" xfId="0" applyNumberFormat="1" applyFont="1" applyFill="1" applyBorder="1" applyAlignment="1">
      <alignment horizontal="center" vertical="center" wrapText="1"/>
    </xf>
    <xf numFmtId="10" fontId="57" fillId="40" borderId="14" xfId="0" applyNumberFormat="1" applyFont="1" applyFill="1" applyBorder="1" applyAlignment="1">
      <alignment horizontal="center" vertical="center" wrapText="1"/>
    </xf>
    <xf numFmtId="0" fontId="48" fillId="40" borderId="0" xfId="0" applyFont="1" applyFill="1" applyBorder="1" applyAlignment="1">
      <alignment horizontal="left" vertical="top" wrapText="1"/>
    </xf>
    <xf numFmtId="0" fontId="57" fillId="40" borderId="0" xfId="0" applyFont="1" applyFill="1" applyBorder="1" applyAlignment="1">
      <alignment horizontal="center" vertical="center"/>
    </xf>
    <xf numFmtId="10" fontId="57" fillId="40" borderId="0" xfId="0" applyNumberFormat="1" applyFont="1" applyFill="1" applyBorder="1" applyAlignment="1">
      <alignment horizontal="center" vertical="center"/>
    </xf>
    <xf numFmtId="9" fontId="57" fillId="40" borderId="0" xfId="0" applyNumberFormat="1" applyFont="1" applyFill="1" applyBorder="1" applyAlignment="1">
      <alignment horizontal="left" vertical="center" wrapText="1"/>
    </xf>
    <xf numFmtId="0" fontId="57" fillId="40" borderId="0" xfId="0" applyFont="1" applyFill="1" applyBorder="1" applyAlignment="1">
      <alignment vertical="center" wrapText="1"/>
    </xf>
    <xf numFmtId="0" fontId="57" fillId="40" borderId="13" xfId="0" applyFont="1" applyFill="1" applyBorder="1" applyAlignment="1">
      <alignment horizontal="left" vertical="center" wrapText="1"/>
    </xf>
    <xf numFmtId="0" fontId="50" fillId="40" borderId="13" xfId="0" applyFont="1" applyFill="1" applyBorder="1" applyAlignment="1">
      <alignment horizontal="center" vertical="center"/>
    </xf>
    <xf numFmtId="9" fontId="50" fillId="40" borderId="13" xfId="0" applyNumberFormat="1" applyFont="1" applyFill="1" applyBorder="1" applyAlignment="1">
      <alignment horizontal="center" vertical="center"/>
    </xf>
    <xf numFmtId="9" fontId="50" fillId="40" borderId="14" xfId="0" applyNumberFormat="1" applyFont="1" applyFill="1" applyBorder="1" applyAlignment="1">
      <alignment horizontal="center" vertical="center"/>
    </xf>
    <xf numFmtId="0" fontId="57" fillId="40" borderId="17" xfId="0" applyFont="1" applyFill="1" applyBorder="1" applyAlignment="1">
      <alignment horizontal="left" vertical="center" wrapText="1"/>
    </xf>
    <xf numFmtId="0" fontId="50" fillId="40" borderId="17" xfId="0" applyFont="1" applyFill="1" applyBorder="1" applyAlignment="1">
      <alignment horizontal="center" vertical="center"/>
    </xf>
    <xf numFmtId="9" fontId="50" fillId="40" borderId="17" xfId="0" applyNumberFormat="1" applyFont="1" applyFill="1" applyBorder="1" applyAlignment="1">
      <alignment horizontal="center" vertical="center"/>
    </xf>
    <xf numFmtId="0" fontId="48" fillId="40" borderId="15" xfId="0" applyFont="1" applyFill="1" applyBorder="1" applyAlignment="1">
      <alignment vertical="top" wrapText="1"/>
    </xf>
    <xf numFmtId="0" fontId="57" fillId="40" borderId="15" xfId="0" applyFont="1" applyFill="1" applyBorder="1" applyAlignment="1">
      <alignment vertical="center" wrapText="1"/>
    </xf>
    <xf numFmtId="0" fontId="57" fillId="40" borderId="15" xfId="0" applyFont="1" applyFill="1" applyBorder="1" applyAlignment="1">
      <alignment horizontal="center" vertical="center"/>
    </xf>
    <xf numFmtId="9" fontId="57" fillId="40" borderId="15" xfId="0" applyNumberFormat="1" applyFont="1" applyFill="1" applyBorder="1" applyAlignment="1">
      <alignment horizontal="center" vertical="center"/>
    </xf>
    <xf numFmtId="0" fontId="57" fillId="40" borderId="14" xfId="0" applyFont="1" applyFill="1" applyBorder="1" applyAlignment="1">
      <alignment vertical="center" wrapText="1"/>
    </xf>
    <xf numFmtId="0" fontId="57" fillId="40" borderId="14" xfId="0" applyFont="1" applyFill="1" applyBorder="1" applyAlignment="1">
      <alignment horizontal="center" vertical="center"/>
    </xf>
    <xf numFmtId="9" fontId="57" fillId="40" borderId="14" xfId="0" applyNumberFormat="1" applyFont="1" applyFill="1" applyBorder="1" applyAlignment="1">
      <alignment horizontal="center" vertical="center"/>
    </xf>
    <xf numFmtId="0" fontId="57" fillId="40" borderId="13" xfId="0" applyFont="1" applyFill="1" applyBorder="1" applyAlignment="1">
      <alignment horizontal="center" vertical="center"/>
    </xf>
    <xf numFmtId="9" fontId="57" fillId="40" borderId="13" xfId="0" applyNumberFormat="1" applyFont="1" applyFill="1" applyBorder="1" applyAlignment="1">
      <alignment horizontal="center" vertical="center"/>
    </xf>
    <xf numFmtId="0" fontId="57" fillId="40" borderId="16" xfId="0" applyFont="1" applyFill="1" applyBorder="1" applyAlignment="1">
      <alignment horizontal="left" vertical="center" wrapText="1"/>
    </xf>
    <xf numFmtId="0" fontId="57" fillId="40" borderId="16" xfId="0" applyFont="1" applyFill="1" applyBorder="1" applyAlignment="1">
      <alignment horizontal="center" vertical="center"/>
    </xf>
    <xf numFmtId="9" fontId="57" fillId="40" borderId="16" xfId="0" applyNumberFormat="1" applyFont="1" applyFill="1" applyBorder="1" applyAlignment="1">
      <alignment horizontal="center" vertical="center"/>
    </xf>
    <xf numFmtId="9" fontId="57" fillId="40" borderId="0" xfId="0" applyNumberFormat="1" applyFont="1" applyFill="1" applyBorder="1" applyAlignment="1">
      <alignment horizontal="center" vertical="center"/>
    </xf>
    <xf numFmtId="0" fontId="54" fillId="5" borderId="0" xfId="0" applyFont="1" applyFill="1" applyAlignment="1">
      <alignment horizontal="center"/>
    </xf>
    <xf numFmtId="0" fontId="50" fillId="8" borderId="0" xfId="0" applyFont="1" applyFill="1"/>
    <xf numFmtId="0" fontId="6" fillId="0" borderId="0" xfId="0" applyFont="1" applyFill="1" applyBorder="1" applyAlignment="1">
      <alignment vertical="center" wrapText="1"/>
    </xf>
    <xf numFmtId="0" fontId="66" fillId="7" borderId="0" xfId="0" applyFont="1" applyFill="1" applyAlignment="1">
      <alignment horizontal="left"/>
    </xf>
    <xf numFmtId="0" fontId="56" fillId="7" borderId="0" xfId="0" applyFont="1" applyFill="1"/>
    <xf numFmtId="0" fontId="57" fillId="5" borderId="0" xfId="0" applyFont="1" applyFill="1" applyAlignment="1">
      <alignment horizontal="center" vertical="center"/>
    </xf>
    <xf numFmtId="174" fontId="57" fillId="5" borderId="0" xfId="4" applyNumberFormat="1" applyFont="1" applyFill="1" applyAlignment="1">
      <alignment horizontal="center" vertical="center"/>
    </xf>
    <xf numFmtId="0" fontId="50" fillId="40" borderId="14" xfId="0" applyFont="1" applyFill="1" applyBorder="1" applyAlignment="1">
      <alignment vertical="center" wrapText="1"/>
    </xf>
    <xf numFmtId="2" fontId="57" fillId="40" borderId="14" xfId="0" applyNumberFormat="1" applyFont="1" applyFill="1" applyBorder="1" applyAlignment="1">
      <alignment horizontal="center" vertical="center" wrapText="1"/>
    </xf>
    <xf numFmtId="167" fontId="50" fillId="40" borderId="14" xfId="0" applyNumberFormat="1" applyFont="1" applyFill="1" applyBorder="1" applyAlignment="1">
      <alignment horizontal="center" vertical="center" wrapText="1"/>
    </xf>
    <xf numFmtId="0" fontId="48" fillId="40" borderId="0" xfId="0" applyFont="1" applyFill="1" applyBorder="1" applyAlignment="1">
      <alignment horizontal="left" vertical="top"/>
    </xf>
    <xf numFmtId="10" fontId="57" fillId="40" borderId="0" xfId="0" applyNumberFormat="1" applyFont="1" applyFill="1" applyBorder="1" applyAlignment="1">
      <alignment horizontal="center" vertical="center" wrapText="1"/>
    </xf>
    <xf numFmtId="9" fontId="57" fillId="40" borderId="0" xfId="0" applyNumberFormat="1" applyFont="1" applyFill="1" applyBorder="1" applyAlignment="1">
      <alignment vertical="center" wrapText="1"/>
    </xf>
    <xf numFmtId="0" fontId="50" fillId="40" borderId="17" xfId="0" applyFont="1" applyFill="1" applyBorder="1" applyAlignment="1">
      <alignment horizontal="left" vertical="center" wrapText="1"/>
    </xf>
    <xf numFmtId="9" fontId="57" fillId="40" borderId="17" xfId="0" applyNumberFormat="1" applyFont="1" applyFill="1" applyBorder="1" applyAlignment="1">
      <alignment horizontal="center" vertical="center"/>
    </xf>
    <xf numFmtId="9" fontId="57" fillId="40" borderId="15" xfId="0" applyNumberFormat="1" applyFont="1" applyFill="1" applyBorder="1" applyAlignment="1">
      <alignment horizontal="center" vertical="center" wrapText="1"/>
    </xf>
    <xf numFmtId="0" fontId="57" fillId="5" borderId="0" xfId="0" applyFont="1" applyFill="1"/>
    <xf numFmtId="167" fontId="57" fillId="40" borderId="14" xfId="0" applyNumberFormat="1" applyFont="1" applyFill="1" applyBorder="1" applyAlignment="1">
      <alignment horizontal="center" vertical="center" wrapText="1"/>
    </xf>
    <xf numFmtId="173" fontId="54" fillId="40" borderId="0" xfId="0" applyNumberFormat="1" applyFont="1" applyFill="1" applyBorder="1" applyAlignment="1">
      <alignment horizontal="center" vertical="center" wrapText="1"/>
    </xf>
    <xf numFmtId="10" fontId="50" fillId="40" borderId="0" xfId="0" applyNumberFormat="1" applyFont="1" applyFill="1" applyBorder="1" applyAlignment="1">
      <alignment horizontal="center" vertical="center" wrapText="1"/>
    </xf>
    <xf numFmtId="0" fontId="50" fillId="40" borderId="17" xfId="0" applyFont="1" applyFill="1" applyBorder="1" applyAlignment="1">
      <alignment horizontal="left" vertical="top" wrapText="1"/>
    </xf>
    <xf numFmtId="0" fontId="50" fillId="40" borderId="15" xfId="0" applyFont="1" applyFill="1" applyBorder="1" applyAlignment="1">
      <alignment horizontal="left" vertical="top" wrapText="1"/>
    </xf>
    <xf numFmtId="9" fontId="50" fillId="40" borderId="15" xfId="0" applyNumberFormat="1" applyFont="1" applyFill="1" applyBorder="1" applyAlignment="1">
      <alignment horizontal="center" vertical="center"/>
    </xf>
    <xf numFmtId="0" fontId="50" fillId="40" borderId="14" xfId="0" applyFont="1" applyFill="1" applyBorder="1" applyAlignment="1">
      <alignment horizontal="left" vertical="top" wrapText="1"/>
    </xf>
    <xf numFmtId="169" fontId="50" fillId="5" borderId="0" xfId="0" applyNumberFormat="1" applyFont="1" applyFill="1" applyAlignment="1">
      <alignment horizontal="left" indent="1"/>
    </xf>
    <xf numFmtId="0" fontId="50" fillId="40" borderId="20" xfId="0" applyFont="1" applyFill="1" applyBorder="1" applyAlignment="1">
      <alignment horizontal="center" vertical="center"/>
    </xf>
    <xf numFmtId="9" fontId="50" fillId="40" borderId="20" xfId="0" applyNumberFormat="1" applyFont="1" applyFill="1" applyBorder="1" applyAlignment="1">
      <alignment horizontal="center" vertical="center"/>
    </xf>
    <xf numFmtId="0" fontId="50" fillId="40" borderId="18" xfId="0" applyFont="1" applyFill="1" applyBorder="1" applyAlignment="1">
      <alignment horizontal="center" vertical="center"/>
    </xf>
    <xf numFmtId="9" fontId="50" fillId="40" borderId="18" xfId="0" applyNumberFormat="1" applyFont="1" applyFill="1" applyBorder="1" applyAlignment="1">
      <alignment horizontal="center" vertical="center"/>
    </xf>
    <xf numFmtId="0" fontId="50" fillId="40" borderId="19" xfId="0" applyFont="1" applyFill="1" applyBorder="1" applyAlignment="1">
      <alignment horizontal="center" vertical="center"/>
    </xf>
    <xf numFmtId="9" fontId="50" fillId="40" borderId="19" xfId="0" applyNumberFormat="1" applyFont="1" applyFill="1" applyBorder="1" applyAlignment="1">
      <alignment horizontal="center" vertical="center"/>
    </xf>
    <xf numFmtId="0" fontId="50" fillId="40" borderId="0" xfId="0" applyFont="1" applyFill="1"/>
    <xf numFmtId="0" fontId="53" fillId="5" borderId="0" xfId="0" applyFont="1" applyFill="1" applyAlignment="1">
      <alignment horizontal="center"/>
    </xf>
    <xf numFmtId="173" fontId="50" fillId="40" borderId="0" xfId="4" applyNumberFormat="1" applyFont="1" applyFill="1" applyBorder="1" applyAlignment="1">
      <alignment horizontal="center" vertical="center" wrapText="1"/>
    </xf>
    <xf numFmtId="173" fontId="50" fillId="40" borderId="0" xfId="0" applyNumberFormat="1" applyFont="1" applyFill="1" applyBorder="1" applyAlignment="1">
      <alignment horizontal="center" vertical="center" wrapText="1"/>
    </xf>
    <xf numFmtId="0" fontId="57" fillId="40" borderId="17" xfId="0" applyFont="1" applyFill="1" applyBorder="1" applyAlignment="1">
      <alignment horizontal="center" vertical="center"/>
    </xf>
    <xf numFmtId="0" fontId="70" fillId="40" borderId="15" xfId="0" applyFont="1" applyFill="1" applyBorder="1" applyAlignment="1">
      <alignment horizontal="left" vertical="center" wrapText="1" indent="1"/>
    </xf>
    <xf numFmtId="0" fontId="70" fillId="40" borderId="15" xfId="0" applyFont="1" applyFill="1" applyBorder="1" applyAlignment="1">
      <alignment horizontal="center" vertical="center"/>
    </xf>
    <xf numFmtId="9" fontId="70" fillId="40" borderId="15" xfId="0" applyNumberFormat="1" applyFont="1" applyFill="1" applyBorder="1" applyAlignment="1">
      <alignment horizontal="center" vertical="center"/>
    </xf>
    <xf numFmtId="0" fontId="58" fillId="40" borderId="0" xfId="0" applyFont="1" applyFill="1" applyAlignment="1">
      <alignment horizontal="center"/>
    </xf>
    <xf numFmtId="9" fontId="50" fillId="8" borderId="0" xfId="4" applyFont="1" applyFill="1" applyBorder="1" applyAlignment="1">
      <alignment horizontal="center"/>
    </xf>
    <xf numFmtId="0" fontId="50" fillId="40" borderId="0" xfId="0" applyFont="1" applyFill="1" applyBorder="1" applyAlignment="1">
      <alignment horizontal="center" vertical="center" wrapText="1"/>
    </xf>
    <xf numFmtId="167" fontId="50" fillId="40" borderId="0" xfId="0" applyNumberFormat="1" applyFont="1" applyFill="1" applyBorder="1" applyAlignment="1">
      <alignment horizontal="center" vertical="center" wrapText="1"/>
    </xf>
    <xf numFmtId="10" fontId="57" fillId="40" borderId="0" xfId="4" applyNumberFormat="1" applyFont="1" applyFill="1" applyBorder="1" applyAlignment="1">
      <alignment horizontal="center" vertical="center"/>
    </xf>
    <xf numFmtId="167" fontId="50" fillId="40" borderId="14" xfId="4" applyNumberFormat="1" applyFont="1" applyFill="1" applyBorder="1" applyAlignment="1">
      <alignment horizontal="center" vertical="center" wrapText="1"/>
    </xf>
    <xf numFmtId="0" fontId="58" fillId="40" borderId="0" xfId="0" applyFont="1" applyFill="1" applyBorder="1" applyAlignment="1">
      <alignment vertical="top" wrapText="1"/>
    </xf>
    <xf numFmtId="9" fontId="57" fillId="40" borderId="0" xfId="4" applyNumberFormat="1" applyFont="1" applyFill="1" applyBorder="1" applyAlignment="1">
      <alignment horizontal="center" vertical="center"/>
    </xf>
    <xf numFmtId="0" fontId="50" fillId="0" borderId="0" xfId="0" applyFont="1" applyAlignment="1">
      <alignment horizontal="center"/>
    </xf>
    <xf numFmtId="0" fontId="57" fillId="5" borderId="0" xfId="0" applyFont="1" applyFill="1" applyAlignment="1">
      <alignment vertical="center" wrapText="1"/>
    </xf>
    <xf numFmtId="0" fontId="58" fillId="40" borderId="0" xfId="0" applyFont="1" applyFill="1" applyBorder="1" applyAlignment="1">
      <alignment vertical="top"/>
    </xf>
    <xf numFmtId="173" fontId="57" fillId="40" borderId="0" xfId="0" applyNumberFormat="1" applyFont="1" applyFill="1" applyBorder="1" applyAlignment="1">
      <alignment horizontal="center" vertical="center"/>
    </xf>
    <xf numFmtId="173" fontId="50" fillId="40" borderId="0" xfId="0" applyNumberFormat="1" applyFont="1" applyFill="1" applyBorder="1" applyAlignment="1">
      <alignment horizontal="left" vertical="center" wrapText="1"/>
    </xf>
    <xf numFmtId="173" fontId="50" fillId="40" borderId="15" xfId="0" applyNumberFormat="1" applyFont="1" applyFill="1" applyBorder="1" applyAlignment="1">
      <alignment horizontal="center" vertical="center"/>
    </xf>
    <xf numFmtId="0" fontId="57" fillId="40" borderId="14" xfId="0" applyFont="1" applyFill="1" applyBorder="1" applyAlignment="1">
      <alignment horizontal="left" vertical="center"/>
    </xf>
    <xf numFmtId="173" fontId="50" fillId="40" borderId="14" xfId="0" applyNumberFormat="1" applyFont="1" applyFill="1" applyBorder="1" applyAlignment="1">
      <alignment horizontal="center" vertical="center"/>
    </xf>
    <xf numFmtId="0" fontId="57" fillId="40" borderId="17" xfId="0" applyFont="1" applyFill="1" applyBorder="1" applyAlignment="1">
      <alignment horizontal="left" vertical="center"/>
    </xf>
    <xf numFmtId="0" fontId="57" fillId="40" borderId="15" xfId="0" applyFont="1" applyFill="1" applyBorder="1" applyAlignment="1">
      <alignment horizontal="left" vertical="center"/>
    </xf>
    <xf numFmtId="0" fontId="36" fillId="0" borderId="0" xfId="0" applyFont="1" applyFill="1"/>
    <xf numFmtId="0" fontId="48" fillId="3" borderId="14" xfId="0" applyFont="1" applyFill="1" applyBorder="1" applyAlignment="1">
      <alignment horizontal="left" vertical="center" wrapText="1"/>
    </xf>
    <xf numFmtId="2" fontId="50" fillId="40" borderId="0" xfId="0" applyNumberFormat="1" applyFont="1" applyFill="1" applyBorder="1" applyAlignment="1">
      <alignment horizontal="center" vertical="center" wrapText="1"/>
    </xf>
    <xf numFmtId="0" fontId="50" fillId="40" borderId="17" xfId="0" applyFont="1" applyFill="1" applyBorder="1" applyAlignment="1">
      <alignment vertical="center"/>
    </xf>
    <xf numFmtId="0" fontId="50" fillId="40" borderId="0" xfId="0" applyFont="1" applyFill="1" applyBorder="1" applyAlignment="1">
      <alignment vertical="top" wrapText="1"/>
    </xf>
    <xf numFmtId="9" fontId="50" fillId="40" borderId="0" xfId="0" applyNumberFormat="1" applyFont="1" applyFill="1" applyBorder="1" applyAlignment="1">
      <alignment horizontal="center" vertical="center"/>
    </xf>
    <xf numFmtId="0" fontId="71" fillId="40" borderId="15" xfId="0" applyFont="1" applyFill="1" applyBorder="1" applyAlignment="1">
      <alignment horizontal="left" vertical="center" wrapText="1" indent="1"/>
    </xf>
    <xf numFmtId="0" fontId="71" fillId="40" borderId="15" xfId="0" applyFont="1" applyFill="1" applyBorder="1" applyAlignment="1">
      <alignment horizontal="center" vertical="center"/>
    </xf>
    <xf numFmtId="9" fontId="71" fillId="40" borderId="15" xfId="0" applyNumberFormat="1" applyFont="1" applyFill="1" applyBorder="1" applyAlignment="1">
      <alignment horizontal="center" vertical="center"/>
    </xf>
    <xf numFmtId="0" fontId="57" fillId="5" borderId="0" xfId="0" applyFont="1" applyFill="1" applyBorder="1" applyAlignment="1">
      <alignment horizontal="left" vertical="center" wrapText="1"/>
    </xf>
    <xf numFmtId="0" fontId="67" fillId="5" borderId="0" xfId="7" applyFont="1" applyFill="1"/>
    <xf numFmtId="3" fontId="50" fillId="5" borderId="0" xfId="0" applyNumberFormat="1" applyFont="1" applyFill="1" applyAlignment="1">
      <alignment horizontal="center"/>
    </xf>
    <xf numFmtId="173" fontId="57" fillId="40" borderId="14" xfId="0" applyNumberFormat="1" applyFont="1" applyFill="1" applyBorder="1" applyAlignment="1">
      <alignment horizontal="center" vertical="center" wrapText="1"/>
    </xf>
    <xf numFmtId="0" fontId="50" fillId="5" borderId="0" xfId="0" applyFont="1" applyFill="1" applyBorder="1" applyAlignment="1">
      <alignment horizontal="center" vertical="center"/>
    </xf>
    <xf numFmtId="173" fontId="57" fillId="5" borderId="0" xfId="0" applyNumberFormat="1" applyFont="1" applyFill="1" applyBorder="1" applyAlignment="1">
      <alignment horizontal="center" vertical="center" wrapText="1"/>
    </xf>
    <xf numFmtId="10" fontId="57" fillId="5" borderId="0" xfId="0" applyNumberFormat="1" applyFont="1" applyFill="1" applyBorder="1" applyAlignment="1">
      <alignment horizontal="center" vertical="center" wrapText="1"/>
    </xf>
    <xf numFmtId="0" fontId="52" fillId="45" borderId="0" xfId="0" applyFont="1" applyFill="1" applyAlignment="1">
      <alignment vertical="top" wrapText="1"/>
    </xf>
    <xf numFmtId="0" fontId="60" fillId="3" borderId="14" xfId="0" applyFont="1" applyFill="1" applyBorder="1" applyAlignment="1">
      <alignment horizontal="center" vertical="center"/>
    </xf>
    <xf numFmtId="0" fontId="60" fillId="3" borderId="14" xfId="0" applyFont="1" applyFill="1" applyBorder="1" applyAlignment="1">
      <alignment vertical="center"/>
    </xf>
    <xf numFmtId="0" fontId="60" fillId="3" borderId="14" xfId="0" applyFont="1" applyFill="1" applyBorder="1" applyAlignment="1">
      <alignment horizontal="center" vertical="center" wrapText="1"/>
    </xf>
    <xf numFmtId="0" fontId="62" fillId="40" borderId="14" xfId="0" applyFont="1" applyFill="1" applyBorder="1"/>
    <xf numFmtId="3" fontId="62" fillId="40" borderId="14" xfId="0" applyNumberFormat="1" applyFont="1" applyFill="1" applyBorder="1" applyAlignment="1">
      <alignment horizontal="center"/>
    </xf>
    <xf numFmtId="0" fontId="62" fillId="40" borderId="14" xfId="0" applyFont="1" applyFill="1" applyBorder="1" applyAlignment="1">
      <alignment horizontal="center"/>
    </xf>
    <xf numFmtId="3" fontId="57" fillId="40" borderId="14" xfId="0" applyNumberFormat="1" applyFont="1" applyFill="1" applyBorder="1" applyAlignment="1">
      <alignment horizontal="center"/>
    </xf>
    <xf numFmtId="1" fontId="62" fillId="40" borderId="14" xfId="0" applyNumberFormat="1" applyFont="1" applyFill="1" applyBorder="1" applyAlignment="1">
      <alignment horizontal="center"/>
    </xf>
    <xf numFmtId="3" fontId="50" fillId="40" borderId="14" xfId="0" applyNumberFormat="1" applyFont="1" applyFill="1" applyBorder="1" applyAlignment="1">
      <alignment horizontal="center"/>
    </xf>
    <xf numFmtId="0" fontId="57" fillId="40" borderId="14" xfId="0" applyFont="1" applyFill="1" applyBorder="1"/>
    <xf numFmtId="3" fontId="57" fillId="40" borderId="0" xfId="0" applyNumberFormat="1" applyFont="1" applyFill="1" applyAlignment="1">
      <alignment horizontal="center"/>
    </xf>
    <xf numFmtId="0" fontId="57" fillId="40" borderId="15" xfId="0" applyFont="1" applyFill="1" applyBorder="1" applyAlignment="1">
      <alignment horizontal="center"/>
    </xf>
    <xf numFmtId="0" fontId="57" fillId="40" borderId="15" xfId="0" applyFont="1" applyFill="1" applyBorder="1"/>
    <xf numFmtId="3" fontId="57" fillId="40" borderId="15" xfId="0" applyNumberFormat="1" applyFont="1" applyFill="1" applyBorder="1" applyAlignment="1">
      <alignment horizontal="center"/>
    </xf>
    <xf numFmtId="0" fontId="57" fillId="40" borderId="0" xfId="0" applyFont="1" applyFill="1"/>
    <xf numFmtId="0" fontId="62" fillId="40" borderId="14" xfId="0" applyFont="1" applyFill="1" applyBorder="1" applyAlignment="1">
      <alignment horizontal="center" wrapText="1"/>
    </xf>
    <xf numFmtId="0" fontId="62" fillId="40" borderId="15" xfId="0" applyFont="1" applyFill="1" applyBorder="1" applyAlignment="1">
      <alignment horizontal="center"/>
    </xf>
    <xf numFmtId="0" fontId="50" fillId="0" borderId="0" xfId="0" applyFont="1" applyAlignment="1"/>
    <xf numFmtId="0" fontId="50" fillId="46" borderId="0" xfId="0" applyFont="1" applyFill="1"/>
    <xf numFmtId="0" fontId="46" fillId="46" borderId="0" xfId="0" applyFont="1" applyFill="1"/>
    <xf numFmtId="0" fontId="50" fillId="46" borderId="0" xfId="0" applyFont="1" applyFill="1" applyAlignment="1">
      <alignment horizontal="center"/>
    </xf>
    <xf numFmtId="15" fontId="51" fillId="4" borderId="0" xfId="0" applyNumberFormat="1" applyFont="1" applyFill="1" applyAlignment="1">
      <alignment horizontal="left"/>
    </xf>
    <xf numFmtId="0" fontId="48" fillId="0" borderId="0" xfId="0" applyFont="1" applyAlignment="1">
      <alignment horizontal="left"/>
    </xf>
    <xf numFmtId="0" fontId="73" fillId="0" borderId="0" xfId="0" applyFont="1"/>
    <xf numFmtId="1" fontId="50" fillId="40" borderId="14" xfId="0" applyNumberFormat="1" applyFont="1" applyFill="1" applyBorder="1" applyAlignment="1">
      <alignment horizontal="left"/>
    </xf>
    <xf numFmtId="9" fontId="50" fillId="40" borderId="14" xfId="88" applyNumberFormat="1" applyFont="1" applyFill="1" applyBorder="1" applyAlignment="1">
      <alignment horizontal="center"/>
    </xf>
    <xf numFmtId="2" fontId="50" fillId="40" borderId="14" xfId="0" applyNumberFormat="1" applyFont="1" applyFill="1" applyBorder="1" applyAlignment="1">
      <alignment horizontal="left"/>
    </xf>
    <xf numFmtId="1" fontId="50" fillId="40" borderId="17" xfId="0" applyNumberFormat="1" applyFont="1" applyFill="1" applyBorder="1" applyAlignment="1">
      <alignment horizontal="left"/>
    </xf>
    <xf numFmtId="1" fontId="50" fillId="40" borderId="17" xfId="0" applyNumberFormat="1" applyFont="1" applyFill="1" applyBorder="1" applyAlignment="1">
      <alignment horizontal="center"/>
    </xf>
    <xf numFmtId="9" fontId="50" fillId="40" borderId="17" xfId="88" applyNumberFormat="1" applyFont="1" applyFill="1" applyBorder="1" applyAlignment="1">
      <alignment horizontal="center"/>
    </xf>
    <xf numFmtId="1" fontId="73" fillId="0" borderId="0" xfId="0" applyNumberFormat="1" applyFont="1"/>
    <xf numFmtId="1" fontId="57" fillId="0" borderId="0" xfId="0" applyNumberFormat="1" applyFont="1"/>
    <xf numFmtId="1" fontId="48" fillId="0" borderId="0" xfId="0" applyNumberFormat="1" applyFont="1" applyAlignment="1">
      <alignment horizontal="left"/>
    </xf>
    <xf numFmtId="1" fontId="48" fillId="0" borderId="0" xfId="0" applyNumberFormat="1" applyFont="1" applyAlignment="1">
      <alignment horizontal="center"/>
    </xf>
    <xf numFmtId="1" fontId="74" fillId="0" borderId="0" xfId="0" applyNumberFormat="1" applyFont="1" applyAlignment="1">
      <alignment horizontal="center"/>
    </xf>
    <xf numFmtId="1" fontId="50" fillId="0" borderId="0" xfId="0" applyNumberFormat="1" applyFont="1" applyAlignment="1">
      <alignment horizontal="center"/>
    </xf>
    <xf numFmtId="1" fontId="57" fillId="0" borderId="0" xfId="0" applyNumberFormat="1" applyFont="1" applyAlignment="1">
      <alignment horizontal="center"/>
    </xf>
    <xf numFmtId="1" fontId="50" fillId="0" borderId="0" xfId="0" applyNumberFormat="1" applyFont="1"/>
    <xf numFmtId="1" fontId="50" fillId="0" borderId="0" xfId="0" applyNumberFormat="1" applyFont="1" applyAlignment="1">
      <alignment horizontal="right"/>
    </xf>
    <xf numFmtId="0" fontId="51" fillId="4" borderId="0" xfId="0" applyFont="1" applyFill="1" applyAlignment="1">
      <alignment horizontal="right"/>
    </xf>
    <xf numFmtId="0" fontId="50" fillId="0" borderId="0" xfId="0" applyFont="1" applyAlignment="1">
      <alignment horizontal="right"/>
    </xf>
    <xf numFmtId="0" fontId="52" fillId="0" borderId="0" xfId="0" applyFont="1" applyAlignment="1">
      <alignment horizontal="center"/>
    </xf>
    <xf numFmtId="0" fontId="52" fillId="0" borderId="0" xfId="0" applyFont="1" applyAlignment="1">
      <alignment horizontal="right"/>
    </xf>
    <xf numFmtId="0" fontId="57" fillId="0" borderId="0" xfId="0" applyFont="1" applyAlignment="1">
      <alignment horizontal="right"/>
    </xf>
    <xf numFmtId="2" fontId="48" fillId="0" borderId="0" xfId="0" applyNumberFormat="1" applyFont="1"/>
    <xf numFmtId="0" fontId="48" fillId="3" borderId="14" xfId="0" applyFont="1" applyFill="1" applyBorder="1" applyAlignment="1">
      <alignment horizontal="right"/>
    </xf>
    <xf numFmtId="2" fontId="50" fillId="40" borderId="14" xfId="0" applyNumberFormat="1" applyFont="1" applyFill="1" applyBorder="1" applyAlignment="1">
      <alignment horizontal="right"/>
    </xf>
    <xf numFmtId="2" fontId="50" fillId="40" borderId="15" xfId="0" applyNumberFormat="1" applyFont="1" applyFill="1" applyBorder="1" applyAlignment="1">
      <alignment horizontal="left"/>
    </xf>
    <xf numFmtId="2" fontId="50" fillId="40" borderId="15" xfId="0" applyNumberFormat="1" applyFont="1" applyFill="1" applyBorder="1" applyAlignment="1">
      <alignment horizontal="center"/>
    </xf>
    <xf numFmtId="2" fontId="50" fillId="40" borderId="15" xfId="0" applyNumberFormat="1" applyFont="1" applyFill="1" applyBorder="1" applyAlignment="1">
      <alignment horizontal="right"/>
    </xf>
    <xf numFmtId="2" fontId="50" fillId="0" borderId="0" xfId="0" applyNumberFormat="1" applyFont="1" applyAlignment="1">
      <alignment horizontal="left"/>
    </xf>
    <xf numFmtId="2" fontId="50" fillId="0" borderId="0" xfId="0" applyNumberFormat="1" applyFont="1" applyAlignment="1">
      <alignment horizontal="center"/>
    </xf>
    <xf numFmtId="9" fontId="50" fillId="0" borderId="0" xfId="88" applyFont="1"/>
    <xf numFmtId="2" fontId="50" fillId="40" borderId="14" xfId="0" applyNumberFormat="1" applyFont="1" applyFill="1" applyBorder="1"/>
    <xf numFmtId="2" fontId="50" fillId="40" borderId="15" xfId="0" applyNumberFormat="1" applyFont="1" applyFill="1" applyBorder="1"/>
    <xf numFmtId="2" fontId="50" fillId="0" borderId="0" xfId="0" applyNumberFormat="1" applyFont="1" applyAlignment="1">
      <alignment horizontal="right"/>
    </xf>
    <xf numFmtId="0" fontId="60" fillId="0" borderId="0" xfId="0" applyFont="1"/>
    <xf numFmtId="2" fontId="62" fillId="40" borderId="14" xfId="0" applyNumberFormat="1" applyFont="1" applyFill="1" applyBorder="1" applyAlignment="1">
      <alignment horizontal="left"/>
    </xf>
    <xf numFmtId="2" fontId="62" fillId="40" borderId="14" xfId="0" applyNumberFormat="1" applyFont="1" applyFill="1" applyBorder="1" applyAlignment="1">
      <alignment horizontal="center"/>
    </xf>
    <xf numFmtId="2" fontId="62" fillId="40" borderId="15" xfId="0" applyNumberFormat="1" applyFont="1" applyFill="1" applyBorder="1" applyAlignment="1">
      <alignment horizontal="left"/>
    </xf>
    <xf numFmtId="2" fontId="62" fillId="40" borderId="15" xfId="0" applyNumberFormat="1" applyFont="1" applyFill="1" applyBorder="1" applyAlignment="1">
      <alignment horizontal="center"/>
    </xf>
    <xf numFmtId="2" fontId="62" fillId="0" borderId="0" xfId="0" applyNumberFormat="1" applyFont="1" applyAlignment="1">
      <alignment horizontal="left"/>
    </xf>
    <xf numFmtId="2" fontId="62" fillId="0" borderId="0" xfId="0" applyNumberFormat="1" applyFont="1" applyAlignment="1">
      <alignment horizontal="center"/>
    </xf>
    <xf numFmtId="0" fontId="51" fillId="4" borderId="0" xfId="0" applyFont="1" applyFill="1"/>
    <xf numFmtId="9" fontId="50" fillId="40" borderId="15" xfId="88" applyNumberFormat="1" applyFont="1" applyFill="1" applyBorder="1" applyAlignment="1">
      <alignment horizontal="center"/>
    </xf>
    <xf numFmtId="9" fontId="50" fillId="0" borderId="0" xfId="0" applyNumberFormat="1" applyFont="1" applyFill="1" applyBorder="1" applyAlignment="1">
      <alignment horizontal="center"/>
    </xf>
    <xf numFmtId="9" fontId="50" fillId="40" borderId="14" xfId="88" applyNumberFormat="1" applyFont="1" applyFill="1" applyBorder="1" applyAlignment="1"/>
    <xf numFmtId="9" fontId="50" fillId="40" borderId="15" xfId="88" applyNumberFormat="1" applyFont="1" applyFill="1" applyBorder="1" applyAlignment="1"/>
    <xf numFmtId="9" fontId="72" fillId="0" borderId="0" xfId="88" applyFont="1" applyFill="1" applyBorder="1" applyAlignment="1">
      <alignment horizontal="center"/>
    </xf>
    <xf numFmtId="0" fontId="51" fillId="0" borderId="0" xfId="0" applyFont="1" applyFill="1"/>
    <xf numFmtId="0" fontId="50" fillId="40" borderId="14" xfId="0" applyFont="1" applyFill="1" applyBorder="1" applyAlignment="1">
      <alignment horizontal="left" vertical="center"/>
    </xf>
    <xf numFmtId="1" fontId="69" fillId="0" borderId="0" xfId="0" applyNumberFormat="1" applyFont="1"/>
    <xf numFmtId="1" fontId="69" fillId="0" borderId="0" xfId="0" applyNumberFormat="1" applyFont="1" applyFill="1" applyBorder="1" applyAlignment="1">
      <alignment horizontal="center"/>
    </xf>
    <xf numFmtId="0" fontId="50" fillId="52" borderId="0" xfId="0" applyFont="1" applyFill="1" applyAlignment="1">
      <alignment horizontal="center"/>
    </xf>
    <xf numFmtId="1" fontId="50" fillId="40" borderId="14" xfId="0" applyNumberFormat="1" applyFont="1" applyFill="1" applyBorder="1" applyAlignment="1">
      <alignment horizontal="center" vertical="center"/>
    </xf>
    <xf numFmtId="1" fontId="50" fillId="0" borderId="0" xfId="0" applyNumberFormat="1" applyFont="1" applyAlignment="1">
      <alignment horizontal="center" vertical="center"/>
    </xf>
    <xf numFmtId="0" fontId="48" fillId="0" borderId="0" xfId="0" applyFont="1" applyAlignment="1">
      <alignment horizontal="left"/>
    </xf>
    <xf numFmtId="0" fontId="50" fillId="0" borderId="0" xfId="0" applyFont="1" applyAlignment="1">
      <alignment horizontal="center"/>
    </xf>
    <xf numFmtId="0" fontId="50" fillId="0" borderId="0" xfId="0" applyFont="1" applyAlignment="1">
      <alignment horizontal="right"/>
    </xf>
    <xf numFmtId="0" fontId="6" fillId="51" borderId="0" xfId="0" applyFont="1" applyFill="1"/>
    <xf numFmtId="0" fontId="75" fillId="5" borderId="0" xfId="0" applyFont="1" applyFill="1"/>
    <xf numFmtId="17" fontId="6" fillId="5" borderId="0" xfId="0" quotePrefix="1" applyNumberFormat="1" applyFont="1" applyFill="1" applyAlignment="1">
      <alignment horizontal="left"/>
    </xf>
    <xf numFmtId="14" fontId="6" fillId="5" borderId="0" xfId="0" applyNumberFormat="1" applyFont="1" applyFill="1" applyAlignment="1">
      <alignment horizontal="left"/>
    </xf>
    <xf numFmtId="0" fontId="76" fillId="5" borderId="0" xfId="0" applyFont="1" applyFill="1" applyAlignment="1">
      <alignment horizontal="left" vertical="center"/>
    </xf>
    <xf numFmtId="0" fontId="77" fillId="5" borderId="0" xfId="0" applyFont="1" applyFill="1" applyAlignment="1">
      <alignment horizontal="left" vertical="center"/>
    </xf>
    <xf numFmtId="0" fontId="78" fillId="5" borderId="0" xfId="7" applyFont="1" applyFill="1" applyBorder="1" applyAlignment="1">
      <alignment horizontal="left" vertical="center"/>
    </xf>
    <xf numFmtId="0" fontId="7" fillId="5" borderId="0" xfId="0" applyFont="1" applyFill="1" applyAlignment="1">
      <alignment horizontal="center" vertical="center"/>
    </xf>
    <xf numFmtId="0" fontId="7" fillId="0" borderId="0" xfId="0" applyFont="1" applyAlignment="1">
      <alignment horizontal="left"/>
    </xf>
    <xf numFmtId="0" fontId="5" fillId="3" borderId="14" xfId="0" applyFont="1" applyFill="1" applyBorder="1"/>
    <xf numFmtId="2" fontId="6" fillId="40" borderId="14" xfId="0" applyNumberFormat="1" applyFont="1" applyFill="1" applyBorder="1" applyAlignment="1">
      <alignment horizontal="left"/>
    </xf>
    <xf numFmtId="1" fontId="6" fillId="40" borderId="14" xfId="0" applyNumberFormat="1" applyFont="1" applyFill="1" applyBorder="1" applyAlignment="1">
      <alignment horizontal="left"/>
    </xf>
    <xf numFmtId="167" fontId="6" fillId="40" borderId="14" xfId="0" applyNumberFormat="1" applyFont="1" applyFill="1" applyBorder="1" applyAlignment="1">
      <alignment horizontal="center"/>
    </xf>
    <xf numFmtId="1" fontId="5" fillId="3" borderId="14" xfId="0" applyNumberFormat="1" applyFont="1" applyFill="1" applyBorder="1" applyAlignment="1">
      <alignment horizontal="left"/>
    </xf>
    <xf numFmtId="1" fontId="5" fillId="3" borderId="14" xfId="0" applyNumberFormat="1" applyFont="1" applyFill="1" applyBorder="1" applyAlignment="1">
      <alignment horizontal="center"/>
    </xf>
    <xf numFmtId="1" fontId="6" fillId="40" borderId="14" xfId="0" applyNumberFormat="1" applyFont="1" applyFill="1" applyBorder="1" applyAlignment="1">
      <alignment horizontal="center"/>
    </xf>
    <xf numFmtId="15" fontId="7" fillId="4" borderId="0" xfId="0" applyNumberFormat="1" applyFont="1" applyFill="1" applyAlignment="1">
      <alignment horizontal="left"/>
    </xf>
    <xf numFmtId="1" fontId="6" fillId="0" borderId="0" xfId="0" applyNumberFormat="1" applyFont="1"/>
    <xf numFmtId="1" fontId="6" fillId="0" borderId="0" xfId="0" applyNumberFormat="1" applyFont="1" applyAlignment="1">
      <alignment horizontal="left"/>
    </xf>
    <xf numFmtId="1" fontId="6" fillId="0" borderId="0" xfId="0" applyNumberFormat="1" applyFont="1" applyAlignment="1">
      <alignment horizontal="right"/>
    </xf>
    <xf numFmtId="1" fontId="6" fillId="40" borderId="0" xfId="0" applyNumberFormat="1" applyFont="1" applyFill="1" applyAlignment="1">
      <alignment horizontal="left"/>
    </xf>
    <xf numFmtId="1" fontId="6" fillId="40" borderId="0" xfId="0" applyNumberFormat="1" applyFont="1" applyFill="1" applyAlignment="1">
      <alignment horizontal="center"/>
    </xf>
    <xf numFmtId="1" fontId="6" fillId="40" borderId="14" xfId="0" applyNumberFormat="1" applyFont="1" applyFill="1" applyBorder="1" applyAlignment="1">
      <alignment horizontal="center" vertical="center"/>
    </xf>
    <xf numFmtId="9" fontId="6" fillId="40" borderId="14" xfId="0" applyNumberFormat="1" applyFont="1" applyFill="1" applyBorder="1" applyAlignment="1">
      <alignment horizontal="left"/>
    </xf>
    <xf numFmtId="2" fontId="6" fillId="40" borderId="14" xfId="0" applyNumberFormat="1" applyFont="1" applyFill="1" applyBorder="1" applyAlignment="1">
      <alignment horizontal="center" vertical="center"/>
    </xf>
    <xf numFmtId="0" fontId="50" fillId="52" borderId="0" xfId="0" applyFont="1" applyFill="1"/>
    <xf numFmtId="0" fontId="46" fillId="52" borderId="0" xfId="0" applyFont="1" applyFill="1"/>
    <xf numFmtId="0" fontId="81" fillId="40" borderId="15" xfId="0" applyFont="1" applyFill="1" applyBorder="1" applyAlignment="1">
      <alignment horizontal="center" vertical="center"/>
    </xf>
    <xf numFmtId="0" fontId="81" fillId="40" borderId="14" xfId="0" applyFont="1" applyFill="1" applyBorder="1" applyAlignment="1">
      <alignment horizontal="center" vertical="center"/>
    </xf>
    <xf numFmtId="167" fontId="81" fillId="40" borderId="14" xfId="4" applyNumberFormat="1" applyFont="1" applyFill="1" applyBorder="1" applyAlignment="1">
      <alignment horizontal="center" vertical="center"/>
    </xf>
    <xf numFmtId="1" fontId="57" fillId="5" borderId="0" xfId="0" applyNumberFormat="1" applyFont="1" applyFill="1" applyAlignment="1">
      <alignment horizontal="left" vertical="center" indent="1"/>
    </xf>
    <xf numFmtId="0" fontId="57" fillId="5" borderId="14" xfId="0" applyFont="1" applyFill="1" applyBorder="1" applyAlignment="1">
      <alignment horizontal="center" vertical="center"/>
    </xf>
    <xf numFmtId="173" fontId="57" fillId="5" borderId="14" xfId="4" applyNumberFormat="1" applyFont="1" applyFill="1" applyBorder="1" applyAlignment="1">
      <alignment horizontal="center" vertical="center"/>
    </xf>
    <xf numFmtId="1" fontId="81" fillId="40" borderId="0" xfId="0" applyNumberFormat="1" applyFont="1" applyFill="1" applyAlignment="1">
      <alignment horizontal="center" vertical="center"/>
    </xf>
    <xf numFmtId="3" fontId="81" fillId="40" borderId="0" xfId="0" applyNumberFormat="1" applyFont="1" applyFill="1" applyAlignment="1">
      <alignment horizontal="center" vertical="center"/>
    </xf>
    <xf numFmtId="1" fontId="81" fillId="40" borderId="14" xfId="0" applyNumberFormat="1" applyFont="1" applyFill="1" applyBorder="1" applyAlignment="1">
      <alignment horizontal="center" vertical="center"/>
    </xf>
    <xf numFmtId="1" fontId="57" fillId="5" borderId="0" xfId="0" applyNumberFormat="1" applyFont="1" applyFill="1" applyAlignment="1">
      <alignment horizontal="center" vertical="center"/>
    </xf>
    <xf numFmtId="167" fontId="81" fillId="40" borderId="14" xfId="0" applyNumberFormat="1" applyFont="1" applyFill="1" applyBorder="1" applyAlignment="1">
      <alignment horizontal="center" vertical="center"/>
    </xf>
    <xf numFmtId="0" fontId="57" fillId="5" borderId="0" xfId="0" applyFont="1" applyFill="1" applyAlignment="1">
      <alignment horizontal="left" vertical="center" indent="1"/>
    </xf>
    <xf numFmtId="0" fontId="57" fillId="5" borderId="0" xfId="0" applyFont="1" applyFill="1" applyAlignment="1">
      <alignment vertical="center"/>
    </xf>
    <xf numFmtId="0" fontId="81" fillId="53" borderId="24" xfId="0" applyFont="1" applyFill="1" applyBorder="1" applyAlignment="1">
      <alignment horizontal="center" vertical="center"/>
    </xf>
    <xf numFmtId="2" fontId="81" fillId="40" borderId="14" xfId="0" applyNumberFormat="1" applyFont="1" applyFill="1" applyBorder="1" applyAlignment="1">
      <alignment horizontal="center" vertical="center"/>
    </xf>
    <xf numFmtId="0" fontId="57" fillId="6" borderId="0" xfId="0" applyFont="1" applyFill="1"/>
    <xf numFmtId="0" fontId="62" fillId="0" borderId="0" xfId="0" applyFont="1"/>
    <xf numFmtId="0" fontId="48" fillId="2" borderId="14" xfId="0" applyFont="1" applyFill="1" applyBorder="1" applyAlignment="1">
      <alignment horizontal="center"/>
    </xf>
    <xf numFmtId="0" fontId="49" fillId="5" borderId="0" xfId="0" applyFont="1" applyFill="1" applyAlignment="1">
      <alignment vertical="center"/>
    </xf>
    <xf numFmtId="0" fontId="49" fillId="50" borderId="0" xfId="0" applyFont="1" applyFill="1"/>
    <xf numFmtId="0" fontId="49" fillId="50" borderId="0" xfId="0" applyFont="1" applyFill="1" applyAlignment="1">
      <alignment horizontal="left"/>
    </xf>
    <xf numFmtId="0" fontId="49" fillId="5" borderId="0" xfId="0" applyFont="1" applyFill="1"/>
    <xf numFmtId="0" fontId="49" fillId="48" borderId="0" xfId="0" applyFont="1" applyFill="1"/>
    <xf numFmtId="0" fontId="49" fillId="47" borderId="0" xfId="0" applyFont="1" applyFill="1"/>
    <xf numFmtId="0" fontId="49" fillId="46" borderId="0" xfId="0" applyFont="1" applyFill="1"/>
    <xf numFmtId="0" fontId="83" fillId="5" borderId="0" xfId="0" applyFont="1" applyFill="1" applyAlignment="1">
      <alignment vertical="center"/>
    </xf>
    <xf numFmtId="0" fontId="0" fillId="0" borderId="0" xfId="0" applyFont="1"/>
    <xf numFmtId="0" fontId="6" fillId="0" borderId="0" xfId="0" applyFont="1" applyAlignment="1">
      <alignment wrapText="1"/>
    </xf>
    <xf numFmtId="0" fontId="41" fillId="0" borderId="0" xfId="0" applyFont="1"/>
    <xf numFmtId="9" fontId="6" fillId="40" borderId="14" xfId="0" applyNumberFormat="1" applyFont="1" applyFill="1" applyBorder="1" applyAlignment="1">
      <alignment horizontal="center"/>
    </xf>
    <xf numFmtId="0" fontId="79" fillId="0" borderId="0" xfId="7" applyFont="1" applyFill="1" applyBorder="1" applyAlignment="1" applyProtection="1">
      <alignment vertical="center" wrapText="1"/>
      <protection locked="0"/>
    </xf>
    <xf numFmtId="9" fontId="0" fillId="0" borderId="0" xfId="4" applyFont="1"/>
    <xf numFmtId="0" fontId="7" fillId="4" borderId="0" xfId="0" applyFont="1" applyFill="1" applyAlignment="1">
      <alignment horizontal="left" vertical="center"/>
    </xf>
    <xf numFmtId="0" fontId="84" fillId="50" borderId="0" xfId="7" applyFont="1" applyFill="1" applyBorder="1" applyAlignment="1">
      <alignment horizontal="left"/>
    </xf>
    <xf numFmtId="0" fontId="84" fillId="46" borderId="0" xfId="7" applyFont="1" applyFill="1" applyBorder="1"/>
    <xf numFmtId="0" fontId="84" fillId="47" borderId="0" xfId="7" applyFont="1" applyFill="1" applyBorder="1"/>
    <xf numFmtId="0" fontId="84" fillId="50" borderId="0" xfId="7" applyFont="1" applyFill="1" applyBorder="1"/>
    <xf numFmtId="0" fontId="85" fillId="50" borderId="0" xfId="0" applyFont="1" applyFill="1" applyBorder="1"/>
    <xf numFmtId="0" fontId="85" fillId="50" borderId="0" xfId="0" applyFont="1" applyFill="1" applyBorder="1" applyAlignment="1">
      <alignment horizontal="left"/>
    </xf>
    <xf numFmtId="0" fontId="85" fillId="5" borderId="0" xfId="0" applyFont="1" applyFill="1" applyBorder="1"/>
    <xf numFmtId="0" fontId="85" fillId="5" borderId="0" xfId="0" applyFont="1" applyFill="1"/>
    <xf numFmtId="0" fontId="85" fillId="46" borderId="0" xfId="0" applyFont="1" applyFill="1" applyBorder="1"/>
    <xf numFmtId="0" fontId="85" fillId="47" borderId="0" xfId="0" applyFont="1" applyFill="1" applyBorder="1"/>
    <xf numFmtId="0" fontId="84" fillId="48" borderId="0" xfId="7" applyFont="1" applyFill="1" applyBorder="1"/>
    <xf numFmtId="0" fontId="85" fillId="46" borderId="0" xfId="0" applyFont="1" applyFill="1" applyBorder="1" applyAlignment="1"/>
    <xf numFmtId="0" fontId="58" fillId="3" borderId="14" xfId="0" applyFont="1" applyFill="1" applyBorder="1" applyAlignment="1">
      <alignment horizontal="left" vertical="center" wrapText="1" indent="1"/>
    </xf>
    <xf numFmtId="0" fontId="58" fillId="3" borderId="14" xfId="0" applyFont="1" applyFill="1" applyBorder="1" applyAlignment="1">
      <alignment horizontal="center" vertical="center" wrapText="1"/>
    </xf>
    <xf numFmtId="0" fontId="58" fillId="3" borderId="14" xfId="0" applyFont="1" applyFill="1" applyBorder="1" applyAlignment="1">
      <alignment horizontal="left" vertical="center"/>
    </xf>
    <xf numFmtId="0" fontId="58" fillId="3" borderId="14" xfId="0" applyFont="1" applyFill="1" applyBorder="1" applyAlignment="1">
      <alignment horizontal="center" vertical="center"/>
    </xf>
    <xf numFmtId="0" fontId="48" fillId="2" borderId="14" xfId="0" applyFont="1" applyFill="1" applyBorder="1" applyAlignment="1">
      <alignment horizontal="left"/>
    </xf>
    <xf numFmtId="0" fontId="50" fillId="0" borderId="0" xfId="0" applyFont="1" applyAlignment="1">
      <alignment horizontal="right"/>
    </xf>
    <xf numFmtId="175" fontId="50" fillId="40" borderId="14" xfId="90" applyNumberFormat="1" applyFont="1" applyFill="1" applyBorder="1" applyAlignment="1">
      <alignment horizontal="center"/>
    </xf>
    <xf numFmtId="175" fontId="50" fillId="40" borderId="15" xfId="90" applyNumberFormat="1" applyFont="1" applyFill="1" applyBorder="1" applyAlignment="1">
      <alignment horizontal="center"/>
    </xf>
    <xf numFmtId="0" fontId="50" fillId="0" borderId="0" xfId="0" applyFont="1" applyAlignment="1"/>
    <xf numFmtId="0" fontId="50" fillId="0" borderId="0" xfId="0" applyFont="1" applyAlignment="1">
      <alignment horizontal="right"/>
    </xf>
    <xf numFmtId="0" fontId="50" fillId="0" borderId="0" xfId="0" applyFont="1" applyAlignment="1">
      <alignment horizontal="center"/>
    </xf>
    <xf numFmtId="0" fontId="50" fillId="40" borderId="14" xfId="0" applyFont="1" applyFill="1" applyBorder="1" applyAlignment="1">
      <alignment horizontal="center" vertical="center"/>
    </xf>
    <xf numFmtId="0" fontId="86" fillId="5" borderId="0" xfId="0" applyFont="1" applyFill="1"/>
    <xf numFmtId="0" fontId="87" fillId="5" borderId="0" xfId="7" applyFont="1" applyFill="1" applyAlignment="1">
      <alignment horizontal="left" vertical="center"/>
    </xf>
    <xf numFmtId="0" fontId="88" fillId="5" borderId="0" xfId="0" applyFont="1" applyFill="1" applyAlignment="1">
      <alignment horizontal="left" vertical="center"/>
    </xf>
    <xf numFmtId="0" fontId="50" fillId="0" borderId="0" xfId="0" applyFont="1" applyAlignment="1">
      <alignment horizontal="right"/>
    </xf>
    <xf numFmtId="1" fontId="81" fillId="40" borderId="14" xfId="0" applyNumberFormat="1" applyFont="1" applyFill="1" applyBorder="1" applyAlignment="1">
      <alignment horizontal="left" vertical="center"/>
    </xf>
    <xf numFmtId="167" fontId="50" fillId="40" borderId="14" xfId="0" applyNumberFormat="1" applyFont="1" applyFill="1" applyBorder="1" applyAlignment="1">
      <alignment horizontal="center" vertical="center"/>
    </xf>
    <xf numFmtId="167" fontId="50" fillId="40" borderId="15" xfId="0" applyNumberFormat="1" applyFont="1" applyFill="1" applyBorder="1" applyAlignment="1">
      <alignment horizontal="center" vertical="center"/>
    </xf>
    <xf numFmtId="0" fontId="81" fillId="40" borderId="15" xfId="0" applyFont="1" applyFill="1" applyBorder="1" applyAlignment="1">
      <alignment horizontal="left" vertical="center"/>
    </xf>
    <xf numFmtId="1" fontId="81" fillId="40" borderId="0" xfId="0" applyNumberFormat="1" applyFont="1" applyFill="1" applyAlignment="1">
      <alignment horizontal="left" vertical="center"/>
    </xf>
    <xf numFmtId="2" fontId="50" fillId="40" borderId="14" xfId="0" applyNumberFormat="1" applyFont="1" applyFill="1" applyBorder="1" applyAlignment="1">
      <alignment horizontal="center" vertical="center"/>
    </xf>
    <xf numFmtId="0" fontId="50" fillId="40" borderId="15" xfId="0" applyFont="1" applyFill="1" applyBorder="1" applyAlignment="1">
      <alignment horizontal="left" vertical="center"/>
    </xf>
    <xf numFmtId="2" fontId="50" fillId="40" borderId="15" xfId="4" applyNumberFormat="1" applyFont="1" applyFill="1" applyBorder="1" applyAlignment="1">
      <alignment horizontal="center" vertical="center"/>
    </xf>
    <xf numFmtId="0" fontId="62" fillId="0" borderId="0" xfId="0" applyFont="1" applyAlignment="1"/>
    <xf numFmtId="0" fontId="50" fillId="5" borderId="0" xfId="0" applyFont="1" applyFill="1" applyAlignment="1"/>
    <xf numFmtId="0" fontId="86" fillId="0" borderId="0" xfId="0" applyFont="1" applyAlignment="1">
      <alignment horizontal="left"/>
    </xf>
    <xf numFmtId="0" fontId="50" fillId="40" borderId="14" xfId="0" applyFont="1" applyFill="1" applyBorder="1" applyAlignment="1"/>
    <xf numFmtId="0" fontId="6" fillId="5" borderId="0" xfId="0" applyFont="1" applyFill="1" applyAlignment="1">
      <alignment vertical="center"/>
    </xf>
    <xf numFmtId="0" fontId="48" fillId="3" borderId="14" xfId="0" applyFont="1" applyFill="1" applyBorder="1" applyAlignment="1"/>
    <xf numFmtId="0" fontId="41" fillId="5" borderId="0" xfId="0" applyFont="1" applyFill="1" applyAlignment="1"/>
    <xf numFmtId="0" fontId="6" fillId="5" borderId="0" xfId="0" applyFont="1" applyFill="1" applyAlignment="1"/>
    <xf numFmtId="0" fontId="6" fillId="0" borderId="0" xfId="0" applyFont="1" applyAlignment="1"/>
    <xf numFmtId="0" fontId="50" fillId="5" borderId="14" xfId="0" applyFont="1" applyFill="1" applyBorder="1" applyAlignment="1"/>
    <xf numFmtId="0" fontId="50" fillId="5" borderId="14" xfId="0" applyFont="1" applyFill="1" applyBorder="1" applyAlignment="1">
      <alignment horizontal="center"/>
    </xf>
    <xf numFmtId="0" fontId="6" fillId="0" borderId="0" xfId="0" applyFont="1" applyFill="1" applyAlignment="1"/>
    <xf numFmtId="1" fontId="86" fillId="0" borderId="0" xfId="0" applyNumberFormat="1" applyFont="1" applyAlignment="1">
      <alignment horizontal="left"/>
    </xf>
    <xf numFmtId="2" fontId="86" fillId="40" borderId="14" xfId="0" applyNumberFormat="1" applyFont="1" applyFill="1" applyBorder="1" applyAlignment="1">
      <alignment horizontal="left"/>
    </xf>
    <xf numFmtId="1" fontId="86" fillId="0" borderId="0" xfId="0" applyNumberFormat="1" applyFont="1"/>
    <xf numFmtId="1" fontId="86" fillId="40" borderId="14" xfId="0" applyNumberFormat="1" applyFont="1" applyFill="1" applyBorder="1" applyAlignment="1">
      <alignment horizontal="center"/>
    </xf>
    <xf numFmtId="0" fontId="6" fillId="0" borderId="0" xfId="0" applyFont="1" applyFill="1" applyBorder="1" applyAlignment="1">
      <alignment horizontal="center"/>
    </xf>
    <xf numFmtId="0" fontId="50" fillId="0" borderId="0" xfId="0" applyFont="1" applyAlignment="1">
      <alignment vertical="center"/>
    </xf>
    <xf numFmtId="2" fontId="50" fillId="40" borderId="14" xfId="0" applyNumberFormat="1" applyFont="1" applyFill="1" applyBorder="1" applyAlignment="1">
      <alignment horizontal="left" vertical="center"/>
    </xf>
    <xf numFmtId="1" fontId="50" fillId="40" borderId="14" xfId="0" applyNumberFormat="1" applyFont="1" applyFill="1" applyBorder="1" applyAlignment="1">
      <alignment horizontal="left" vertical="center"/>
    </xf>
    <xf numFmtId="0" fontId="0" fillId="0" borderId="0" xfId="0" applyFill="1" applyAlignment="1">
      <alignment vertical="center"/>
    </xf>
    <xf numFmtId="0" fontId="50" fillId="5" borderId="0" xfId="0" applyFont="1" applyFill="1" applyBorder="1" applyAlignment="1">
      <alignment vertical="center"/>
    </xf>
    <xf numFmtId="0" fontId="48" fillId="5" borderId="0" xfId="0" applyFont="1" applyFill="1" applyBorder="1" applyAlignment="1">
      <alignment horizontal="left" vertical="center"/>
    </xf>
    <xf numFmtId="0" fontId="6" fillId="0" borderId="0" xfId="0" applyFont="1" applyFill="1" applyBorder="1" applyAlignment="1">
      <alignment vertical="center"/>
    </xf>
    <xf numFmtId="1" fontId="50" fillId="40" borderId="17" xfId="0" applyNumberFormat="1" applyFont="1" applyFill="1" applyBorder="1" applyAlignment="1">
      <alignment horizontal="left" vertical="center"/>
    </xf>
    <xf numFmtId="1" fontId="50" fillId="40" borderId="17" xfId="0" applyNumberFormat="1" applyFont="1" applyFill="1" applyBorder="1" applyAlignment="1">
      <alignment horizontal="center" vertical="center"/>
    </xf>
    <xf numFmtId="0" fontId="0" fillId="0" borderId="0" xfId="0" applyFill="1" applyAlignment="1"/>
    <xf numFmtId="0" fontId="6" fillId="0" borderId="0" xfId="0" applyFont="1" applyAlignment="1">
      <alignment vertical="center"/>
    </xf>
    <xf numFmtId="0" fontId="6" fillId="0" borderId="0" xfId="0" applyFont="1" applyAlignment="1">
      <alignment horizontal="left" vertical="center"/>
    </xf>
    <xf numFmtId="0" fontId="6" fillId="5" borderId="0" xfId="0" applyFont="1" applyFill="1" applyAlignment="1">
      <alignment horizontal="left" vertical="center"/>
    </xf>
    <xf numFmtId="0" fontId="48" fillId="0" borderId="0" xfId="0" applyFont="1" applyFill="1" applyBorder="1" applyAlignment="1"/>
    <xf numFmtId="1" fontId="69" fillId="0" borderId="0" xfId="0" applyNumberFormat="1" applyFont="1" applyFill="1" applyBorder="1" applyAlignment="1"/>
    <xf numFmtId="0" fontId="11" fillId="0" borderId="0" xfId="0" applyFont="1" applyFill="1" applyAlignment="1"/>
    <xf numFmtId="0" fontId="44" fillId="0" borderId="0" xfId="0" applyFont="1" applyFill="1" applyAlignment="1"/>
    <xf numFmtId="1" fontId="0" fillId="0" borderId="0" xfId="0" applyNumberFormat="1" applyFill="1" applyAlignment="1"/>
    <xf numFmtId="2" fontId="50" fillId="40" borderId="14" xfId="0" applyNumberFormat="1" applyFont="1" applyFill="1" applyBorder="1" applyAlignment="1"/>
    <xf numFmtId="1" fontId="45" fillId="0" borderId="0" xfId="0" applyNumberFormat="1" applyFont="1" applyFill="1" applyAlignment="1"/>
    <xf numFmtId="0" fontId="50" fillId="0" borderId="0" xfId="0" applyFont="1" applyFill="1" applyBorder="1" applyAlignment="1"/>
    <xf numFmtId="0" fontId="0" fillId="0" borderId="0" xfId="0"/>
    <xf numFmtId="0" fontId="50" fillId="0" borderId="0" xfId="0" applyFont="1" applyAlignment="1">
      <alignment horizontal="center"/>
    </xf>
    <xf numFmtId="0" fontId="55" fillId="48" borderId="0" xfId="0" applyFont="1" applyFill="1" applyAlignment="1">
      <alignment horizontal="right"/>
    </xf>
    <xf numFmtId="0" fontId="55" fillId="0" borderId="0" xfId="0" applyFont="1" applyAlignment="1">
      <alignment horizontal="right"/>
    </xf>
    <xf numFmtId="0" fontId="89" fillId="4" borderId="0" xfId="0" applyFont="1" applyFill="1" applyAlignment="1">
      <alignment horizontal="right"/>
    </xf>
    <xf numFmtId="0" fontId="55" fillId="0" borderId="0" xfId="0" applyFont="1" applyFill="1" applyBorder="1" applyAlignment="1">
      <alignment horizontal="right"/>
    </xf>
    <xf numFmtId="0" fontId="55" fillId="6" borderId="0" xfId="0" applyFont="1" applyFill="1" applyAlignment="1">
      <alignment horizontal="right"/>
    </xf>
    <xf numFmtId="0" fontId="5" fillId="3" borderId="14" xfId="0" applyFont="1" applyFill="1" applyBorder="1" applyAlignment="1">
      <alignment horizontal="left" vertical="center" wrapText="1"/>
    </xf>
    <xf numFmtId="0" fontId="50" fillId="5" borderId="0" xfId="0" applyFont="1" applyFill="1" applyAlignment="1">
      <alignment horizontal="center"/>
    </xf>
    <xf numFmtId="0" fontId="50" fillId="40" borderId="0" xfId="0" applyFont="1" applyFill="1" applyBorder="1" applyAlignment="1">
      <alignment horizontal="left" vertical="center" wrapText="1"/>
    </xf>
    <xf numFmtId="0" fontId="50" fillId="40" borderId="0" xfId="0" applyFont="1" applyFill="1" applyBorder="1" applyAlignment="1">
      <alignment horizontal="center" vertical="center"/>
    </xf>
    <xf numFmtId="0" fontId="49" fillId="54" borderId="0" xfId="0" applyFont="1" applyFill="1"/>
    <xf numFmtId="0" fontId="50" fillId="54" borderId="0" xfId="0" applyFont="1" applyFill="1" applyBorder="1"/>
    <xf numFmtId="0" fontId="85" fillId="54" borderId="0" xfId="0" applyFont="1" applyFill="1" applyBorder="1"/>
    <xf numFmtId="0" fontId="84" fillId="54" borderId="0" xfId="7" applyFont="1" applyFill="1" applyBorder="1"/>
    <xf numFmtId="0" fontId="49" fillId="49" borderId="0" xfId="0" applyFont="1" applyFill="1"/>
    <xf numFmtId="0" fontId="49" fillId="49" borderId="0" xfId="0" applyFont="1" applyFill="1" applyAlignment="1">
      <alignment horizontal="left"/>
    </xf>
    <xf numFmtId="0" fontId="85" fillId="49" borderId="0" xfId="0" applyFont="1" applyFill="1" applyBorder="1"/>
    <xf numFmtId="0" fontId="85" fillId="49" borderId="0" xfId="0" applyFont="1" applyFill="1" applyBorder="1" applyAlignment="1">
      <alignment horizontal="left"/>
    </xf>
    <xf numFmtId="0" fontId="84" fillId="49" borderId="0" xfId="7" applyFont="1" applyFill="1" applyBorder="1" applyAlignment="1">
      <alignment horizontal="left"/>
    </xf>
    <xf numFmtId="0" fontId="50" fillId="0" borderId="0" xfId="0" applyFont="1" applyAlignment="1">
      <alignment horizontal="right"/>
    </xf>
    <xf numFmtId="0" fontId="57" fillId="40" borderId="17" xfId="0" applyFont="1" applyFill="1" applyBorder="1" applyAlignment="1">
      <alignment horizontal="left" vertical="center" wrapText="1"/>
    </xf>
    <xf numFmtId="0" fontId="57" fillId="40" borderId="15" xfId="0" applyFont="1" applyFill="1" applyBorder="1" applyAlignment="1">
      <alignment horizontal="left" vertical="center" wrapText="1"/>
    </xf>
    <xf numFmtId="0" fontId="57" fillId="40" borderId="14" xfId="0" applyFont="1" applyFill="1" applyBorder="1" applyAlignment="1">
      <alignment horizontal="left" vertical="center" wrapText="1"/>
    </xf>
    <xf numFmtId="0" fontId="50" fillId="40" borderId="17" xfId="0" applyFont="1" applyFill="1" applyBorder="1" applyAlignment="1">
      <alignment horizontal="center" vertical="center"/>
    </xf>
    <xf numFmtId="0" fontId="48" fillId="40" borderId="14" xfId="0" applyFont="1" applyFill="1" applyBorder="1" applyAlignment="1">
      <alignment horizontal="left" vertical="center"/>
    </xf>
    <xf numFmtId="0" fontId="48" fillId="40" borderId="0" xfId="0" applyFont="1" applyFill="1" applyBorder="1" applyAlignment="1">
      <alignment horizontal="left" vertical="center"/>
    </xf>
    <xf numFmtId="0" fontId="48" fillId="40" borderId="0" xfId="0" applyFont="1" applyFill="1" applyBorder="1" applyAlignment="1">
      <alignment vertical="center" wrapText="1"/>
    </xf>
    <xf numFmtId="0" fontId="50" fillId="40" borderId="13" xfId="0" applyFont="1" applyFill="1" applyBorder="1" applyAlignment="1">
      <alignment vertical="center"/>
    </xf>
    <xf numFmtId="0" fontId="50" fillId="40" borderId="14" xfId="0" applyFont="1" applyFill="1" applyBorder="1" applyAlignment="1">
      <alignment vertical="center"/>
    </xf>
    <xf numFmtId="0" fontId="50" fillId="40" borderId="0" xfId="0" applyFont="1" applyFill="1" applyBorder="1" applyAlignment="1">
      <alignment vertical="center"/>
    </xf>
    <xf numFmtId="0" fontId="48" fillId="40" borderId="0" xfId="0" applyFont="1" applyFill="1" applyBorder="1" applyAlignment="1">
      <alignment vertical="center"/>
    </xf>
    <xf numFmtId="0" fontId="50" fillId="40" borderId="20" xfId="0" applyFont="1" applyFill="1" applyBorder="1" applyAlignment="1">
      <alignment horizontal="left" vertical="center" wrapText="1"/>
    </xf>
    <xf numFmtId="0" fontId="50" fillId="40" borderId="18" xfId="0" applyFont="1" applyFill="1" applyBorder="1" applyAlignment="1">
      <alignment horizontal="left" vertical="center" wrapText="1"/>
    </xf>
    <xf numFmtId="0" fontId="50" fillId="40" borderId="19" xfId="0" applyFont="1" applyFill="1" applyBorder="1" applyAlignment="1">
      <alignment horizontal="left" vertical="center" wrapText="1"/>
    </xf>
    <xf numFmtId="0" fontId="50" fillId="0" borderId="0" xfId="0" applyFont="1" applyAlignment="1">
      <alignment horizontal="left" indent="1"/>
    </xf>
    <xf numFmtId="0" fontId="57" fillId="40" borderId="17" xfId="0" applyFont="1" applyFill="1" applyBorder="1"/>
    <xf numFmtId="0" fontId="57" fillId="40" borderId="15" xfId="0" applyFont="1" applyFill="1" applyBorder="1" applyAlignment="1">
      <alignment horizontal="left"/>
    </xf>
    <xf numFmtId="0" fontId="48" fillId="3" borderId="14" xfId="0" applyFont="1" applyFill="1" applyBorder="1" applyAlignment="1">
      <alignment horizontal="left"/>
    </xf>
    <xf numFmtId="173" fontId="50" fillId="40" borderId="15" xfId="4" applyNumberFormat="1" applyFont="1" applyFill="1" applyBorder="1" applyAlignment="1">
      <alignment horizontal="left" vertical="center"/>
    </xf>
    <xf numFmtId="167" fontId="50" fillId="40" borderId="14" xfId="4" applyNumberFormat="1" applyFont="1" applyFill="1" applyBorder="1" applyAlignment="1">
      <alignment horizontal="left" vertical="center"/>
    </xf>
    <xf numFmtId="173" fontId="50" fillId="5" borderId="14" xfId="4" applyNumberFormat="1" applyFont="1" applyFill="1" applyBorder="1" applyAlignment="1">
      <alignment horizontal="left"/>
    </xf>
    <xf numFmtId="1" fontId="62" fillId="53" borderId="23" xfId="0" applyNumberFormat="1" applyFont="1" applyFill="1" applyBorder="1" applyAlignment="1">
      <alignment horizontal="left" vertical="center"/>
    </xf>
    <xf numFmtId="1" fontId="50" fillId="5" borderId="0" xfId="0" applyNumberFormat="1" applyFont="1" applyFill="1" applyAlignment="1">
      <alignment horizontal="left"/>
    </xf>
    <xf numFmtId="0" fontId="63" fillId="5" borderId="0" xfId="0" applyFont="1" applyFill="1" applyAlignment="1">
      <alignment vertical="top" wrapText="1"/>
    </xf>
    <xf numFmtId="0" fontId="50" fillId="55" borderId="0" xfId="0" applyFont="1" applyFill="1" applyBorder="1" applyAlignment="1">
      <alignment horizontal="center" vertical="center"/>
    </xf>
    <xf numFmtId="0" fontId="50" fillId="55" borderId="14" xfId="0" applyFont="1" applyFill="1" applyBorder="1" applyAlignment="1">
      <alignment horizontal="left"/>
    </xf>
    <xf numFmtId="0" fontId="50" fillId="55" borderId="14" xfId="0" applyFont="1" applyFill="1" applyBorder="1" applyAlignment="1">
      <alignment horizontal="center"/>
    </xf>
    <xf numFmtId="3" fontId="50" fillId="55" borderId="14" xfId="0" applyNumberFormat="1" applyFont="1" applyFill="1" applyBorder="1" applyAlignment="1">
      <alignment horizontal="center"/>
    </xf>
    <xf numFmtId="0" fontId="50" fillId="55" borderId="15" xfId="0" applyFont="1" applyFill="1" applyBorder="1" applyAlignment="1">
      <alignment horizontal="center"/>
    </xf>
    <xf numFmtId="3" fontId="50" fillId="55" borderId="15" xfId="0" applyNumberFormat="1" applyFont="1" applyFill="1" applyBorder="1" applyAlignment="1">
      <alignment horizontal="center"/>
    </xf>
    <xf numFmtId="1" fontId="50" fillId="55" borderId="14" xfId="0" applyNumberFormat="1" applyFont="1" applyFill="1" applyBorder="1" applyAlignment="1">
      <alignment horizontal="center"/>
    </xf>
    <xf numFmtId="1" fontId="57" fillId="55" borderId="14" xfId="0" applyNumberFormat="1" applyFont="1" applyFill="1" applyBorder="1" applyAlignment="1">
      <alignment horizontal="center"/>
    </xf>
    <xf numFmtId="9" fontId="50" fillId="55" borderId="14" xfId="4" applyNumberFormat="1" applyFont="1" applyFill="1" applyBorder="1" applyAlignment="1">
      <alignment horizontal="center"/>
    </xf>
    <xf numFmtId="0" fontId="50" fillId="55" borderId="15" xfId="0" applyFont="1" applyFill="1" applyBorder="1" applyAlignment="1">
      <alignment horizontal="left"/>
    </xf>
    <xf numFmtId="9" fontId="50" fillId="55" borderId="15" xfId="4" applyNumberFormat="1" applyFont="1" applyFill="1" applyBorder="1" applyAlignment="1">
      <alignment horizontal="center"/>
    </xf>
    <xf numFmtId="3" fontId="57" fillId="55" borderId="14" xfId="0" applyNumberFormat="1" applyFont="1" applyFill="1" applyBorder="1" applyAlignment="1">
      <alignment horizontal="center"/>
    </xf>
    <xf numFmtId="1" fontId="50" fillId="55" borderId="15" xfId="0" applyNumberFormat="1" applyFont="1" applyFill="1" applyBorder="1" applyAlignment="1">
      <alignment horizontal="center"/>
    </xf>
    <xf numFmtId="3" fontId="50" fillId="55" borderId="14" xfId="4" applyNumberFormat="1" applyFont="1" applyFill="1" applyBorder="1" applyAlignment="1">
      <alignment horizontal="center"/>
    </xf>
    <xf numFmtId="0" fontId="57" fillId="55" borderId="14" xfId="0" applyFont="1" applyFill="1" applyBorder="1" applyAlignment="1">
      <alignment horizontal="left"/>
    </xf>
    <xf numFmtId="3" fontId="50" fillId="55" borderId="15" xfId="4" applyNumberFormat="1" applyFont="1" applyFill="1" applyBorder="1" applyAlignment="1">
      <alignment horizontal="center"/>
    </xf>
    <xf numFmtId="0" fontId="57" fillId="55" borderId="15" xfId="0" applyFont="1" applyFill="1" applyBorder="1" applyAlignment="1">
      <alignment horizontal="left"/>
    </xf>
    <xf numFmtId="0" fontId="50" fillId="55" borderId="14" xfId="0" applyFont="1" applyFill="1" applyBorder="1" applyAlignment="1">
      <alignment vertical="center"/>
    </xf>
    <xf numFmtId="0" fontId="50" fillId="55" borderId="15" xfId="0" applyFont="1" applyFill="1" applyBorder="1" applyAlignment="1">
      <alignment vertical="center"/>
    </xf>
    <xf numFmtId="0" fontId="50" fillId="55" borderId="15" xfId="0" applyFont="1" applyFill="1" applyBorder="1" applyAlignment="1">
      <alignment horizontal="center" vertical="center"/>
    </xf>
    <xf numFmtId="9" fontId="50" fillId="55" borderId="14" xfId="4" applyNumberFormat="1" applyFont="1" applyFill="1" applyBorder="1" applyAlignment="1"/>
    <xf numFmtId="9" fontId="50" fillId="55" borderId="15" xfId="4" applyNumberFormat="1" applyFont="1" applyFill="1" applyBorder="1" applyAlignment="1"/>
    <xf numFmtId="9" fontId="50" fillId="55" borderId="14" xfId="4" applyFont="1" applyFill="1" applyBorder="1"/>
    <xf numFmtId="0" fontId="50" fillId="55" borderId="15" xfId="4" applyNumberFormat="1" applyFont="1" applyFill="1" applyBorder="1" applyAlignment="1">
      <alignment horizontal="left"/>
    </xf>
    <xf numFmtId="0" fontId="50" fillId="55" borderId="15" xfId="4" applyNumberFormat="1" applyFont="1" applyFill="1" applyBorder="1" applyAlignment="1">
      <alignment horizontal="center"/>
    </xf>
    <xf numFmtId="0" fontId="62" fillId="55" borderId="14" xfId="0" applyFont="1" applyFill="1" applyBorder="1" applyAlignment="1">
      <alignment horizontal="left"/>
    </xf>
    <xf numFmtId="0" fontId="62" fillId="55" borderId="14" xfId="0" applyFont="1" applyFill="1" applyBorder="1" applyAlignment="1">
      <alignment horizontal="center"/>
    </xf>
    <xf numFmtId="167" fontId="62" fillId="55" borderId="14" xfId="0" applyNumberFormat="1" applyFont="1" applyFill="1" applyBorder="1" applyAlignment="1">
      <alignment horizontal="center"/>
    </xf>
    <xf numFmtId="0" fontId="62" fillId="55" borderId="15" xfId="0" applyFont="1" applyFill="1" applyBorder="1" applyAlignment="1">
      <alignment horizontal="left"/>
    </xf>
    <xf numFmtId="0" fontId="62" fillId="55" borderId="15" xfId="0" applyFont="1" applyFill="1" applyBorder="1" applyAlignment="1">
      <alignment horizontal="center"/>
    </xf>
    <xf numFmtId="167" fontId="62" fillId="55" borderId="15" xfId="0" applyNumberFormat="1" applyFont="1" applyFill="1" applyBorder="1" applyAlignment="1">
      <alignment horizontal="center"/>
    </xf>
    <xf numFmtId="9" fontId="50" fillId="55" borderId="15" xfId="4" applyNumberFormat="1" applyFont="1" applyFill="1" applyBorder="1" applyAlignment="1">
      <alignment horizontal="left"/>
    </xf>
    <xf numFmtId="0" fontId="50" fillId="55" borderId="14" xfId="4" applyNumberFormat="1" applyFont="1" applyFill="1" applyBorder="1" applyAlignment="1">
      <alignment horizontal="left" vertical="center"/>
    </xf>
    <xf numFmtId="9" fontId="50" fillId="55" borderId="15" xfId="4" applyNumberFormat="1" applyFont="1" applyFill="1" applyBorder="1" applyAlignment="1">
      <alignment horizontal="left" wrapText="1"/>
    </xf>
    <xf numFmtId="0" fontId="50" fillId="55" borderId="15" xfId="4" applyNumberFormat="1" applyFont="1" applyFill="1" applyBorder="1" applyAlignment="1">
      <alignment horizontal="left" wrapText="1"/>
    </xf>
    <xf numFmtId="0" fontId="50" fillId="55" borderId="14" xfId="4" applyNumberFormat="1" applyFont="1" applyFill="1" applyBorder="1" applyAlignment="1">
      <alignment horizontal="left" vertical="center" wrapText="1"/>
    </xf>
    <xf numFmtId="3" fontId="50" fillId="55" borderId="15" xfId="4" applyNumberFormat="1" applyFont="1" applyFill="1" applyBorder="1" applyAlignment="1">
      <alignment horizontal="left"/>
    </xf>
    <xf numFmtId="0" fontId="50" fillId="55" borderId="14" xfId="0" applyFont="1" applyFill="1" applyBorder="1" applyAlignment="1">
      <alignment horizontal="left" vertical="center"/>
    </xf>
    <xf numFmtId="0" fontId="50" fillId="55" borderId="14" xfId="0" applyFont="1" applyFill="1" applyBorder="1" applyAlignment="1">
      <alignment horizontal="center" vertical="top"/>
    </xf>
    <xf numFmtId="3" fontId="50" fillId="55" borderId="14" xfId="0" applyNumberFormat="1" applyFont="1" applyFill="1" applyBorder="1" applyAlignment="1">
      <alignment horizontal="center" vertical="top"/>
    </xf>
    <xf numFmtId="3" fontId="50" fillId="55" borderId="14" xfId="0" applyNumberFormat="1" applyFont="1" applyFill="1" applyBorder="1" applyAlignment="1">
      <alignment horizontal="left" vertical="top"/>
    </xf>
    <xf numFmtId="0" fontId="50" fillId="55" borderId="14" xfId="0" applyFont="1" applyFill="1" applyBorder="1" applyAlignment="1">
      <alignment vertical="top"/>
    </xf>
    <xf numFmtId="0" fontId="6" fillId="55" borderId="15" xfId="0" applyFont="1" applyFill="1" applyBorder="1" applyAlignment="1">
      <alignment horizontal="left"/>
    </xf>
    <xf numFmtId="0" fontId="6" fillId="55" borderId="15" xfId="0" applyFont="1" applyFill="1" applyBorder="1" applyAlignment="1">
      <alignment horizontal="center"/>
    </xf>
    <xf numFmtId="3" fontId="57" fillId="55" borderId="15" xfId="62" applyNumberFormat="1" applyFont="1" applyFill="1" applyBorder="1" applyAlignment="1">
      <alignment horizontal="center"/>
    </xf>
    <xf numFmtId="3" fontId="50" fillId="55" borderId="15" xfId="62" applyNumberFormat="1" applyFont="1" applyFill="1" applyBorder="1" applyAlignment="1">
      <alignment horizontal="center"/>
    </xf>
    <xf numFmtId="0" fontId="50" fillId="55" borderId="15" xfId="0" applyFont="1" applyFill="1" applyBorder="1"/>
    <xf numFmtId="0" fontId="50" fillId="55" borderId="17" xfId="0" applyFont="1" applyFill="1" applyBorder="1" applyAlignment="1">
      <alignment horizontal="left" vertical="center"/>
    </xf>
    <xf numFmtId="0" fontId="50" fillId="55" borderId="14" xfId="0" applyFont="1" applyFill="1" applyBorder="1" applyAlignment="1">
      <alignment horizontal="left" vertical="center" wrapText="1"/>
    </xf>
    <xf numFmtId="0" fontId="50" fillId="55" borderId="15" xfId="0" applyFont="1" applyFill="1" applyBorder="1" applyAlignment="1">
      <alignment horizontal="left" wrapText="1"/>
    </xf>
    <xf numFmtId="3" fontId="57" fillId="55" borderId="15" xfId="62" applyNumberFormat="1" applyFont="1" applyFill="1" applyBorder="1" applyAlignment="1">
      <alignment horizontal="center" vertical="center"/>
    </xf>
    <xf numFmtId="9" fontId="50" fillId="55" borderId="15" xfId="4" applyNumberFormat="1" applyFont="1" applyFill="1" applyBorder="1" applyAlignment="1">
      <alignment horizontal="left" vertical="center"/>
    </xf>
    <xf numFmtId="0" fontId="50" fillId="55" borderId="15" xfId="0" applyFont="1" applyFill="1" applyBorder="1" applyAlignment="1">
      <alignment horizontal="left" vertical="center"/>
    </xf>
    <xf numFmtId="9" fontId="62" fillId="55" borderId="15" xfId="0" applyNumberFormat="1" applyFont="1" applyFill="1" applyBorder="1" applyAlignment="1">
      <alignment horizontal="left"/>
    </xf>
    <xf numFmtId="0" fontId="50" fillId="55" borderId="14" xfId="0" applyFont="1" applyFill="1" applyBorder="1" applyAlignment="1">
      <alignment vertical="center" wrapText="1"/>
    </xf>
    <xf numFmtId="167" fontId="50" fillId="55" borderId="15" xfId="4" applyNumberFormat="1" applyFont="1" applyFill="1" applyBorder="1" applyAlignment="1">
      <alignment horizontal="center"/>
    </xf>
    <xf numFmtId="9" fontId="50" fillId="55" borderId="14" xfId="4" applyNumberFormat="1" applyFont="1" applyFill="1" applyBorder="1" applyAlignment="1">
      <alignment horizontal="left"/>
    </xf>
    <xf numFmtId="9" fontId="57" fillId="55" borderId="14" xfId="4" applyNumberFormat="1" applyFont="1" applyFill="1" applyBorder="1" applyAlignment="1">
      <alignment horizontal="center"/>
    </xf>
    <xf numFmtId="9" fontId="57" fillId="55" borderId="15" xfId="4" applyNumberFormat="1" applyFont="1" applyFill="1" applyBorder="1" applyAlignment="1">
      <alignment horizontal="center"/>
    </xf>
    <xf numFmtId="0" fontId="50" fillId="55" borderId="15" xfId="0" applyFont="1" applyFill="1" applyBorder="1" applyAlignment="1">
      <alignment horizontal="center" vertical="top"/>
    </xf>
    <xf numFmtId="0" fontId="57" fillId="55" borderId="14" xfId="0" applyFont="1" applyFill="1" applyBorder="1" applyAlignment="1">
      <alignment horizontal="center"/>
    </xf>
    <xf numFmtId="1" fontId="57" fillId="55" borderId="15" xfId="4" applyNumberFormat="1" applyFont="1" applyFill="1" applyBorder="1" applyAlignment="1">
      <alignment horizontal="center"/>
    </xf>
    <xf numFmtId="0" fontId="50" fillId="55" borderId="14" xfId="4" applyNumberFormat="1" applyFont="1" applyFill="1" applyBorder="1" applyAlignment="1">
      <alignment horizontal="center"/>
    </xf>
    <xf numFmtId="0" fontId="48" fillId="55" borderId="0" xfId="0" applyFont="1" applyFill="1" applyAlignment="1">
      <alignment horizontal="left" vertical="center"/>
    </xf>
    <xf numFmtId="0" fontId="48" fillId="55" borderId="0" xfId="0" applyFont="1" applyFill="1" applyAlignment="1"/>
    <xf numFmtId="0" fontId="50" fillId="55" borderId="0" xfId="0" applyFont="1" applyFill="1" applyBorder="1" applyAlignment="1">
      <alignment horizontal="right" wrapText="1"/>
    </xf>
    <xf numFmtId="49" fontId="50" fillId="55" borderId="0" xfId="0" applyNumberFormat="1" applyFont="1" applyFill="1" applyBorder="1" applyAlignment="1">
      <alignment horizontal="right" wrapText="1"/>
    </xf>
    <xf numFmtId="3" fontId="57" fillId="55" borderId="14" xfId="62" applyNumberFormat="1" applyFont="1" applyFill="1" applyBorder="1" applyAlignment="1">
      <alignment horizontal="center"/>
    </xf>
    <xf numFmtId="0" fontId="57" fillId="55" borderId="15" xfId="0" applyFont="1" applyFill="1" applyBorder="1" applyAlignment="1">
      <alignment horizontal="center"/>
    </xf>
    <xf numFmtId="9" fontId="50" fillId="55" borderId="14" xfId="4" applyNumberFormat="1" applyFont="1" applyFill="1" applyBorder="1" applyAlignment="1">
      <alignment horizontal="left" wrapText="1"/>
    </xf>
    <xf numFmtId="1" fontId="50" fillId="55" borderId="14" xfId="4" applyNumberFormat="1" applyFont="1" applyFill="1" applyBorder="1" applyAlignment="1">
      <alignment horizontal="center"/>
    </xf>
    <xf numFmtId="1" fontId="50" fillId="55" borderId="15" xfId="4" applyNumberFormat="1" applyFont="1" applyFill="1" applyBorder="1" applyAlignment="1">
      <alignment horizontal="center"/>
    </xf>
    <xf numFmtId="0" fontId="50" fillId="55" borderId="14" xfId="0" applyFont="1" applyFill="1" applyBorder="1"/>
    <xf numFmtId="9" fontId="50" fillId="55" borderId="14" xfId="4" applyNumberFormat="1" applyFont="1" applyFill="1" applyBorder="1" applyAlignment="1">
      <alignment horizontal="center" wrapText="1"/>
    </xf>
    <xf numFmtId="167" fontId="50" fillId="55" borderId="14" xfId="0" applyNumberFormat="1" applyFont="1" applyFill="1" applyBorder="1" applyAlignment="1">
      <alignment horizontal="center"/>
    </xf>
    <xf numFmtId="167" fontId="50" fillId="55" borderId="14" xfId="0" applyNumberFormat="1" applyFont="1" applyFill="1" applyBorder="1" applyAlignment="1">
      <alignment horizontal="center" vertical="top"/>
    </xf>
    <xf numFmtId="9" fontId="50" fillId="55" borderId="15" xfId="4" applyNumberFormat="1" applyFont="1" applyFill="1" applyBorder="1" applyAlignment="1">
      <alignment horizontal="center" wrapText="1"/>
    </xf>
    <xf numFmtId="167" fontId="50" fillId="55" borderId="15" xfId="0" applyNumberFormat="1" applyFont="1" applyFill="1" applyBorder="1" applyAlignment="1">
      <alignment horizontal="center"/>
    </xf>
    <xf numFmtId="0" fontId="6" fillId="55" borderId="14" xfId="0" applyFont="1" applyFill="1" applyBorder="1" applyAlignment="1">
      <alignment vertical="center"/>
    </xf>
    <xf numFmtId="0" fontId="6" fillId="55" borderId="15" xfId="4" applyNumberFormat="1" applyFont="1" applyFill="1" applyBorder="1" applyAlignment="1">
      <alignment horizontal="center"/>
    </xf>
    <xf numFmtId="3" fontId="86" fillId="55" borderId="15" xfId="4" applyNumberFormat="1" applyFont="1" applyFill="1" applyBorder="1" applyAlignment="1">
      <alignment horizontal="center"/>
    </xf>
    <xf numFmtId="3" fontId="6" fillId="55" borderId="15" xfId="4" applyNumberFormat="1" applyFont="1" applyFill="1" applyBorder="1" applyAlignment="1">
      <alignment horizontal="center"/>
    </xf>
    <xf numFmtId="0" fontId="50" fillId="55" borderId="15" xfId="62" applyNumberFormat="1" applyFont="1" applyFill="1" applyBorder="1" applyAlignment="1">
      <alignment horizontal="left"/>
    </xf>
    <xf numFmtId="0" fontId="50" fillId="55" borderId="15" xfId="62" applyNumberFormat="1" applyFont="1" applyFill="1" applyBorder="1" applyAlignment="1">
      <alignment horizontal="center"/>
    </xf>
    <xf numFmtId="9" fontId="50" fillId="55" borderId="15" xfId="4" applyFont="1" applyFill="1" applyBorder="1"/>
    <xf numFmtId="2" fontId="50" fillId="55" borderId="14" xfId="4" applyNumberFormat="1" applyFont="1" applyFill="1" applyBorder="1" applyAlignment="1">
      <alignment vertical="center"/>
    </xf>
    <xf numFmtId="2" fontId="50" fillId="55" borderId="15" xfId="4" applyNumberFormat="1" applyFont="1" applyFill="1" applyBorder="1" applyAlignment="1">
      <alignment horizontal="center"/>
    </xf>
    <xf numFmtId="9" fontId="50" fillId="55" borderId="15" xfId="4" applyFont="1" applyFill="1" applyBorder="1" applyAlignment="1">
      <alignment horizontal="left"/>
    </xf>
    <xf numFmtId="2" fontId="50" fillId="55" borderId="14" xfId="4" applyNumberFormat="1" applyFont="1" applyFill="1" applyBorder="1" applyAlignment="1">
      <alignment vertical="center" wrapText="1"/>
    </xf>
    <xf numFmtId="16" fontId="6" fillId="5" borderId="0" xfId="0" quotePrefix="1" applyNumberFormat="1" applyFont="1" applyFill="1" applyAlignment="1">
      <alignment horizontal="left"/>
    </xf>
    <xf numFmtId="0" fontId="50" fillId="54" borderId="0" xfId="0" applyFont="1" applyFill="1" applyAlignment="1">
      <alignment horizontal="left"/>
    </xf>
    <xf numFmtId="0" fontId="46" fillId="54" borderId="0" xfId="0" applyFont="1" applyFill="1" applyAlignment="1">
      <alignment horizontal="left"/>
    </xf>
    <xf numFmtId="0" fontId="50" fillId="54" borderId="0" xfId="0" applyFont="1" applyFill="1" applyAlignment="1">
      <alignment horizontal="right"/>
    </xf>
    <xf numFmtId="0" fontId="6" fillId="5" borderId="0" xfId="0" applyFont="1" applyFill="1" applyAlignment="1">
      <alignment horizontal="left" indent="3"/>
    </xf>
    <xf numFmtId="0" fontId="77" fillId="5" borderId="0" xfId="0" applyFont="1" applyFill="1" applyAlignment="1">
      <alignment horizontal="left" vertical="top" wrapText="1"/>
    </xf>
    <xf numFmtId="0" fontId="6" fillId="5" borderId="0" xfId="0" applyFont="1" applyFill="1" applyAlignment="1">
      <alignment horizontal="left" vertical="top" wrapText="1"/>
    </xf>
    <xf numFmtId="0" fontId="7" fillId="5" borderId="0" xfId="0" applyFont="1" applyFill="1" applyAlignment="1">
      <alignment horizontal="center" vertical="center"/>
    </xf>
    <xf numFmtId="0" fontId="5" fillId="5" borderId="0" xfId="0" applyFont="1" applyFill="1" applyAlignment="1">
      <alignment horizontal="left" indent="3"/>
    </xf>
    <xf numFmtId="2" fontId="50" fillId="40" borderId="15" xfId="4" applyNumberFormat="1" applyFont="1" applyFill="1" applyBorder="1" applyAlignment="1">
      <alignment horizontal="center" vertical="center"/>
    </xf>
    <xf numFmtId="0" fontId="52" fillId="3" borderId="21" xfId="7" applyFont="1" applyFill="1" applyBorder="1" applyAlignment="1" applyProtection="1">
      <alignment horizontal="center" vertical="center" wrapText="1"/>
      <protection locked="0"/>
    </xf>
    <xf numFmtId="0" fontId="52" fillId="3" borderId="22" xfId="7" applyFont="1" applyFill="1" applyBorder="1" applyAlignment="1" applyProtection="1">
      <alignment horizontal="center" vertical="center" wrapText="1"/>
      <protection locked="0"/>
    </xf>
    <xf numFmtId="0" fontId="48" fillId="2" borderId="14" xfId="0" applyFont="1" applyFill="1" applyBorder="1" applyAlignment="1">
      <alignment horizontal="center"/>
    </xf>
    <xf numFmtId="0" fontId="48" fillId="2" borderId="15" xfId="0" applyFont="1" applyFill="1" applyBorder="1" applyAlignment="1">
      <alignment horizontal="center"/>
    </xf>
    <xf numFmtId="0" fontId="48" fillId="0" borderId="0" xfId="0" applyFont="1" applyAlignment="1">
      <alignment horizontal="center"/>
    </xf>
    <xf numFmtId="0" fontId="50" fillId="0" borderId="0" xfId="0" applyFont="1" applyAlignment="1"/>
    <xf numFmtId="0" fontId="50" fillId="0" borderId="0" xfId="0" applyFont="1" applyAlignment="1">
      <alignment horizontal="right"/>
    </xf>
    <xf numFmtId="0" fontId="48" fillId="0" borderId="0" xfId="0" applyFont="1" applyAlignment="1">
      <alignment horizontal="left"/>
    </xf>
    <xf numFmtId="0" fontId="58" fillId="40" borderId="17" xfId="0" applyFont="1" applyFill="1" applyBorder="1" applyAlignment="1">
      <alignment horizontal="left" vertical="top" wrapText="1"/>
    </xf>
    <xf numFmtId="0" fontId="57" fillId="40" borderId="17" xfId="0" applyFont="1" applyFill="1" applyBorder="1" applyAlignment="1">
      <alignment horizontal="left" vertical="center" wrapText="1"/>
    </xf>
    <xf numFmtId="0" fontId="57" fillId="40" borderId="15" xfId="0" applyFont="1" applyFill="1" applyBorder="1" applyAlignment="1">
      <alignment horizontal="left" vertical="center" wrapText="1"/>
    </xf>
    <xf numFmtId="0" fontId="57" fillId="40" borderId="14" xfId="0" applyFont="1" applyFill="1" applyBorder="1" applyAlignment="1">
      <alignment horizontal="left" vertical="center" wrapText="1"/>
    </xf>
    <xf numFmtId="0" fontId="57" fillId="40" borderId="0" xfId="0" applyFont="1" applyFill="1" applyBorder="1" applyAlignment="1">
      <alignment vertical="center" wrapText="1"/>
    </xf>
    <xf numFmtId="0" fontId="50" fillId="40" borderId="0" xfId="0" applyFont="1" applyFill="1" applyBorder="1" applyAlignment="1">
      <alignment vertical="center" wrapText="1"/>
    </xf>
    <xf numFmtId="0" fontId="48" fillId="40" borderId="0" xfId="0" applyFont="1" applyFill="1" applyBorder="1" applyAlignment="1">
      <alignment horizontal="left" vertical="top" wrapText="1"/>
    </xf>
    <xf numFmtId="0" fontId="48" fillId="40" borderId="17" xfId="0" applyFont="1" applyFill="1" applyBorder="1" applyAlignment="1">
      <alignment horizontal="left" vertical="top" wrapText="1"/>
    </xf>
    <xf numFmtId="0" fontId="50" fillId="40" borderId="0" xfId="0" applyFont="1" applyFill="1" applyBorder="1" applyAlignment="1">
      <alignment horizontal="left" vertical="center" wrapText="1"/>
    </xf>
    <xf numFmtId="0" fontId="50" fillId="40" borderId="17" xfId="0" applyFont="1" applyFill="1" applyBorder="1" applyAlignment="1">
      <alignment horizontal="left" vertical="center" wrapText="1"/>
    </xf>
    <xf numFmtId="0" fontId="50" fillId="40" borderId="14" xfId="0" applyFont="1" applyFill="1" applyBorder="1" applyAlignment="1">
      <alignment horizontal="left" vertical="center" wrapText="1"/>
    </xf>
    <xf numFmtId="0" fontId="48" fillId="40" borderId="17" xfId="0" applyFont="1" applyFill="1" applyBorder="1" applyAlignment="1">
      <alignment horizontal="left" vertical="top"/>
    </xf>
    <xf numFmtId="0" fontId="57" fillId="40" borderId="17" xfId="0" applyFont="1" applyFill="1" applyBorder="1" applyAlignment="1">
      <alignment vertical="center" wrapText="1"/>
    </xf>
    <xf numFmtId="0" fontId="57" fillId="40" borderId="15" xfId="0" applyFont="1" applyFill="1" applyBorder="1" applyAlignment="1">
      <alignment vertical="center" wrapText="1"/>
    </xf>
    <xf numFmtId="0" fontId="48" fillId="40" borderId="20" xfId="0" applyFont="1" applyFill="1" applyBorder="1" applyAlignment="1">
      <alignment horizontal="left" vertical="top" wrapText="1"/>
    </xf>
    <xf numFmtId="0" fontId="57" fillId="40" borderId="20" xfId="0" applyFont="1" applyFill="1" applyBorder="1" applyAlignment="1">
      <alignment vertical="center" wrapText="1"/>
    </xf>
    <xf numFmtId="0" fontId="57" fillId="40" borderId="18" xfId="0" applyFont="1" applyFill="1" applyBorder="1" applyAlignment="1">
      <alignment vertical="center" wrapText="1"/>
    </xf>
    <xf numFmtId="0" fontId="57" fillId="40" borderId="19" xfId="0" applyFont="1" applyFill="1" applyBorder="1" applyAlignment="1">
      <alignment vertical="center" wrapText="1"/>
    </xf>
    <xf numFmtId="0" fontId="57" fillId="40" borderId="14" xfId="0" applyFont="1" applyFill="1" applyBorder="1" applyAlignment="1">
      <alignment vertical="center" wrapText="1"/>
    </xf>
    <xf numFmtId="0" fontId="48" fillId="40" borderId="0" xfId="0" applyFont="1" applyFill="1" applyBorder="1" applyAlignment="1">
      <alignment horizontal="left" vertical="top"/>
    </xf>
    <xf numFmtId="0" fontId="37" fillId="40" borderId="17" xfId="0" applyFont="1" applyFill="1" applyBorder="1" applyAlignment="1">
      <alignment horizontal="left" vertical="top" wrapText="1"/>
    </xf>
    <xf numFmtId="0" fontId="5" fillId="40" borderId="17" xfId="0" applyFont="1" applyFill="1" applyBorder="1" applyAlignment="1">
      <alignment horizontal="left" vertical="top" wrapText="1"/>
    </xf>
    <xf numFmtId="0" fontId="36" fillId="40" borderId="17" xfId="0" applyFont="1" applyFill="1" applyBorder="1" applyAlignment="1">
      <alignment vertical="center" wrapText="1"/>
    </xf>
    <xf numFmtId="0" fontId="36" fillId="40" borderId="15" xfId="0" applyFont="1" applyFill="1" applyBorder="1" applyAlignment="1">
      <alignment vertical="center" wrapText="1"/>
    </xf>
    <xf numFmtId="0" fontId="6" fillId="40" borderId="17" xfId="0" applyFont="1" applyFill="1" applyBorder="1" applyAlignment="1">
      <alignment vertical="center" wrapText="1"/>
    </xf>
    <xf numFmtId="0" fontId="6" fillId="40" borderId="15" xfId="0" applyFont="1" applyFill="1" applyBorder="1" applyAlignment="1">
      <alignment vertical="center" wrapText="1"/>
    </xf>
    <xf numFmtId="0" fontId="6" fillId="40" borderId="14" xfId="0" applyFont="1" applyFill="1" applyBorder="1" applyAlignment="1">
      <alignment vertical="center" wrapText="1"/>
    </xf>
    <xf numFmtId="0" fontId="36" fillId="40" borderId="14" xfId="0" applyFont="1" applyFill="1" applyBorder="1" applyAlignment="1">
      <alignment vertical="center" wrapText="1"/>
    </xf>
    <xf numFmtId="0" fontId="48" fillId="40" borderId="0" xfId="0" applyFont="1" applyFill="1" applyAlignment="1">
      <alignment horizontal="left" vertical="top" wrapText="1"/>
    </xf>
    <xf numFmtId="0" fontId="62" fillId="40" borderId="14" xfId="0" applyFont="1" applyFill="1" applyBorder="1" applyAlignment="1">
      <alignment horizontal="left" vertical="center"/>
    </xf>
    <xf numFmtId="0" fontId="62" fillId="40" borderId="0" xfId="0" applyFont="1" applyFill="1" applyBorder="1" applyAlignment="1">
      <alignment horizontal="left" vertical="center"/>
    </xf>
    <xf numFmtId="0" fontId="62" fillId="40" borderId="17" xfId="0" applyFont="1" applyFill="1" applyBorder="1" applyAlignment="1">
      <alignment horizontal="left" vertical="center"/>
    </xf>
    <xf numFmtId="0" fontId="57" fillId="40" borderId="14" xfId="0" applyFont="1" applyFill="1" applyBorder="1" applyAlignment="1">
      <alignment horizontal="left" vertical="center"/>
    </xf>
    <xf numFmtId="0" fontId="57" fillId="40" borderId="17" xfId="0" applyFont="1" applyFill="1" applyBorder="1" applyAlignment="1">
      <alignment horizontal="left" vertical="center"/>
    </xf>
    <xf numFmtId="0" fontId="50" fillId="55" borderId="14" xfId="0" applyFont="1" applyFill="1" applyBorder="1" applyAlignment="1">
      <alignment horizontal="center" vertical="center"/>
    </xf>
    <xf numFmtId="0" fontId="50" fillId="55" borderId="0" xfId="0" applyFont="1" applyFill="1" applyBorder="1" applyAlignment="1">
      <alignment horizontal="center" vertical="center"/>
    </xf>
    <xf numFmtId="0" fontId="50" fillId="55" borderId="14" xfId="0" applyFont="1" applyFill="1" applyBorder="1" applyAlignment="1">
      <alignment horizontal="center" vertical="center" wrapText="1"/>
    </xf>
    <xf numFmtId="0" fontId="50" fillId="55" borderId="0" xfId="0" applyFont="1" applyFill="1" applyBorder="1" applyAlignment="1">
      <alignment horizontal="center" vertical="center" wrapText="1"/>
    </xf>
    <xf numFmtId="0" fontId="50" fillId="55" borderId="17" xfId="0" applyFont="1" applyFill="1" applyBorder="1" applyAlignment="1">
      <alignment horizontal="center" vertical="center" wrapText="1"/>
    </xf>
    <xf numFmtId="9" fontId="50" fillId="55" borderId="0" xfId="4" applyNumberFormat="1" applyFont="1" applyFill="1" applyBorder="1" applyAlignment="1">
      <alignment horizontal="center" vertical="center"/>
    </xf>
    <xf numFmtId="3" fontId="50" fillId="55" borderId="15" xfId="4" applyNumberFormat="1" applyFont="1" applyFill="1" applyBorder="1" applyAlignment="1">
      <alignment horizontal="center"/>
    </xf>
    <xf numFmtId="170" fontId="50" fillId="55" borderId="15" xfId="4" applyNumberFormat="1" applyFont="1" applyFill="1" applyBorder="1" applyAlignment="1">
      <alignment horizontal="center"/>
    </xf>
    <xf numFmtId="0" fontId="62" fillId="55" borderId="14" xfId="0" applyFont="1" applyFill="1" applyBorder="1" applyAlignment="1">
      <alignment horizontal="left" vertical="center" wrapText="1"/>
    </xf>
    <xf numFmtId="0" fontId="62" fillId="55" borderId="17" xfId="0" applyFont="1" applyFill="1" applyBorder="1" applyAlignment="1">
      <alignment horizontal="left" vertical="center" wrapText="1"/>
    </xf>
    <xf numFmtId="0" fontId="62" fillId="55" borderId="14" xfId="0" applyFont="1" applyFill="1" applyBorder="1" applyAlignment="1">
      <alignment horizontal="left" vertical="center"/>
    </xf>
    <xf numFmtId="0" fontId="62" fillId="55" borderId="0" xfId="0" applyFont="1" applyFill="1" applyBorder="1" applyAlignment="1">
      <alignment horizontal="left" vertical="center"/>
    </xf>
    <xf numFmtId="0" fontId="48" fillId="3" borderId="14" xfId="0" applyFont="1" applyFill="1" applyBorder="1" applyAlignment="1">
      <alignment horizontal="left"/>
    </xf>
    <xf numFmtId="9" fontId="50" fillId="55" borderId="0" xfId="4" applyNumberFormat="1" applyFont="1" applyFill="1" applyBorder="1" applyAlignment="1">
      <alignment horizontal="left"/>
    </xf>
    <xf numFmtId="0" fontId="50" fillId="55" borderId="14" xfId="0" applyFont="1" applyFill="1" applyBorder="1" applyAlignment="1">
      <alignment horizontal="left" vertical="center" wrapText="1"/>
    </xf>
    <xf numFmtId="0" fontId="50" fillId="55" borderId="0" xfId="0" applyFont="1" applyFill="1" applyBorder="1" applyAlignment="1">
      <alignment horizontal="left" vertical="center"/>
    </xf>
    <xf numFmtId="0" fontId="50" fillId="55" borderId="0" xfId="0" applyFont="1" applyFill="1" applyBorder="1" applyAlignment="1">
      <alignment horizontal="left" vertical="center" wrapText="1"/>
    </xf>
    <xf numFmtId="0" fontId="57" fillId="55" borderId="14" xfId="0" applyFont="1" applyFill="1" applyBorder="1" applyAlignment="1">
      <alignment horizontal="left" vertical="center"/>
    </xf>
    <xf numFmtId="0" fontId="57" fillId="55" borderId="0" xfId="0" applyFont="1" applyFill="1" applyBorder="1" applyAlignment="1">
      <alignment horizontal="left" vertical="center"/>
    </xf>
    <xf numFmtId="0" fontId="50" fillId="55" borderId="0" xfId="0" quotePrefix="1" applyFont="1" applyFill="1" applyBorder="1" applyAlignment="1">
      <alignment horizontal="center" vertical="center" wrapText="1"/>
    </xf>
    <xf numFmtId="0" fontId="48" fillId="3" borderId="15" xfId="0" applyFont="1" applyFill="1" applyBorder="1" applyAlignment="1">
      <alignment horizontal="center"/>
    </xf>
    <xf numFmtId="0" fontId="50" fillId="55" borderId="14" xfId="0" applyFont="1" applyFill="1" applyBorder="1" applyAlignment="1">
      <alignment horizontal="left" vertical="center"/>
    </xf>
    <xf numFmtId="0" fontId="50" fillId="55" borderId="17" xfId="0" applyFont="1" applyFill="1" applyBorder="1" applyAlignment="1">
      <alignment horizontal="left" vertical="center"/>
    </xf>
    <xf numFmtId="9" fontId="50" fillId="55" borderId="14" xfId="4" applyNumberFormat="1" applyFont="1" applyFill="1" applyBorder="1" applyAlignment="1">
      <alignment horizontal="left" vertical="center" wrapText="1"/>
    </xf>
    <xf numFmtId="9" fontId="50" fillId="55" borderId="0" xfId="4" applyNumberFormat="1" applyFont="1" applyFill="1" applyBorder="1" applyAlignment="1">
      <alignment horizontal="left" vertical="center" wrapText="1"/>
    </xf>
    <xf numFmtId="9" fontId="50" fillId="55" borderId="17" xfId="4" applyNumberFormat="1" applyFont="1" applyFill="1" applyBorder="1" applyAlignment="1">
      <alignment horizontal="left" vertical="center" wrapText="1"/>
    </xf>
    <xf numFmtId="0" fontId="50" fillId="55" borderId="15" xfId="0" applyFont="1" applyFill="1" applyBorder="1" applyAlignment="1">
      <alignment horizontal="left" vertical="top"/>
    </xf>
    <xf numFmtId="0" fontId="50" fillId="55" borderId="15" xfId="0" applyFont="1" applyFill="1" applyBorder="1" applyAlignment="1">
      <alignment horizontal="left" vertical="top" wrapText="1"/>
    </xf>
    <xf numFmtId="0" fontId="50" fillId="55" borderId="15" xfId="0" applyFont="1" applyFill="1" applyBorder="1" applyAlignment="1">
      <alignment horizontal="left"/>
    </xf>
    <xf numFmtId="0" fontId="48" fillId="3" borderId="15" xfId="0" applyFont="1" applyFill="1" applyBorder="1" applyAlignment="1">
      <alignment horizontal="left"/>
    </xf>
    <xf numFmtId="0" fontId="6" fillId="55" borderId="0" xfId="0" applyFont="1" applyFill="1" applyAlignment="1">
      <alignment horizontal="left" vertical="center" wrapText="1"/>
    </xf>
    <xf numFmtId="0" fontId="50" fillId="55" borderId="14" xfId="4" applyNumberFormat="1" applyFont="1" applyFill="1" applyBorder="1" applyAlignment="1">
      <alignment horizontal="left" vertical="center"/>
    </xf>
    <xf numFmtId="0" fontId="6" fillId="40" borderId="15" xfId="0" applyFont="1" applyFill="1" applyBorder="1" applyAlignment="1">
      <alignment horizontal="center"/>
    </xf>
    <xf numFmtId="0" fontId="6" fillId="40" borderId="14" xfId="0" applyFont="1" applyFill="1" applyBorder="1" applyAlignment="1">
      <alignment horizontal="center"/>
    </xf>
    <xf numFmtId="0" fontId="6" fillId="40" borderId="0" xfId="0" applyFont="1" applyFill="1" applyAlignment="1">
      <alignment horizontal="center"/>
    </xf>
    <xf numFmtId="0" fontId="5" fillId="3" borderId="15" xfId="0" applyFont="1" applyFill="1" applyBorder="1" applyAlignment="1">
      <alignment horizontal="center"/>
    </xf>
    <xf numFmtId="1" fontId="5" fillId="3" borderId="14" xfId="0" applyNumberFormat="1" applyFont="1" applyFill="1" applyBorder="1" applyAlignment="1">
      <alignment horizontal="center"/>
    </xf>
    <xf numFmtId="2" fontId="6" fillId="40" borderId="0" xfId="0" applyNumberFormat="1" applyFont="1" applyFill="1" applyBorder="1" applyAlignment="1">
      <alignment horizontal="center" vertical="center" wrapText="1"/>
    </xf>
    <xf numFmtId="2" fontId="6" fillId="40" borderId="14" xfId="0" applyNumberFormat="1" applyFont="1" applyFill="1" applyBorder="1" applyAlignment="1">
      <alignment horizontal="center" vertical="center"/>
    </xf>
    <xf numFmtId="2" fontId="6" fillId="40" borderId="0" xfId="0" applyNumberFormat="1" applyFont="1" applyFill="1" applyAlignment="1">
      <alignment horizontal="center" vertical="center"/>
    </xf>
    <xf numFmtId="2" fontId="6" fillId="40" borderId="14" xfId="0" applyNumberFormat="1" applyFont="1" applyFill="1" applyBorder="1" applyAlignment="1">
      <alignment horizontal="center" vertical="center" wrapText="1"/>
    </xf>
    <xf numFmtId="1" fontId="6" fillId="40" borderId="14" xfId="0" applyNumberFormat="1" applyFont="1" applyFill="1" applyBorder="1" applyAlignment="1">
      <alignment horizontal="center" vertical="center"/>
    </xf>
    <xf numFmtId="1" fontId="6" fillId="40" borderId="0" xfId="0" applyNumberFormat="1" applyFont="1" applyFill="1" applyAlignment="1">
      <alignment horizontal="center" vertical="center"/>
    </xf>
    <xf numFmtId="1" fontId="6" fillId="40" borderId="17" xfId="0" applyNumberFormat="1" applyFont="1" applyFill="1" applyBorder="1" applyAlignment="1">
      <alignment horizontal="center" vertical="center"/>
    </xf>
    <xf numFmtId="0" fontId="86" fillId="40" borderId="15" xfId="0" applyFont="1" applyFill="1" applyBorder="1" applyAlignment="1">
      <alignment horizontal="center"/>
    </xf>
  </cellXfs>
  <cellStyles count="91">
    <cellStyle name="20 % - Akzent1" xfId="34" builtinId="30" customBuiltin="1"/>
    <cellStyle name="20 % - Akzent2" xfId="38" builtinId="34" customBuiltin="1"/>
    <cellStyle name="20 % - Akzent3" xfId="42" builtinId="38" customBuiltin="1"/>
    <cellStyle name="20 % - Akzent4" xfId="46" builtinId="42" customBuiltin="1"/>
    <cellStyle name="20 % - Akzent5" xfId="50" builtinId="46" customBuiltin="1"/>
    <cellStyle name="20 % - Akzent6" xfId="54" builtinId="50" customBuiltin="1"/>
    <cellStyle name="40 % - Akzent1" xfId="35" builtinId="31" customBuiltin="1"/>
    <cellStyle name="40 % - Akzent2" xfId="39" builtinId="35" customBuiltin="1"/>
    <cellStyle name="40 % - Akzent3" xfId="43" builtinId="39" customBuiltin="1"/>
    <cellStyle name="40 % - Akzent4" xfId="47" builtinId="43" customBuiltin="1"/>
    <cellStyle name="40 % - Akzent5" xfId="51" builtinId="47" customBuiltin="1"/>
    <cellStyle name="40 % - Akzent6" xfId="55" builtinId="51" customBuiltin="1"/>
    <cellStyle name="60 % - Akzent1" xfId="36" builtinId="32" customBuiltin="1"/>
    <cellStyle name="60 % - Akzent2" xfId="40" builtinId="36" customBuiltin="1"/>
    <cellStyle name="60 % - Akzent3" xfId="44" builtinId="40" customBuiltin="1"/>
    <cellStyle name="60 % - Akzent4" xfId="48" builtinId="44" customBuiltin="1"/>
    <cellStyle name="60 % - Akzent5" xfId="52" builtinId="48" customBuiltin="1"/>
    <cellStyle name="60 % - Akzent6" xfId="56" builtinId="52" customBuiltin="1"/>
    <cellStyle name="Akzent1" xfId="33" builtinId="29" customBuiltin="1"/>
    <cellStyle name="Akzent2" xfId="37" builtinId="33" customBuiltin="1"/>
    <cellStyle name="Akzent3" xfId="41" builtinId="37" customBuiltin="1"/>
    <cellStyle name="Akzent4" xfId="45" builtinId="41" customBuiltin="1"/>
    <cellStyle name="Akzent5" xfId="49" builtinId="45" customBuiltin="1"/>
    <cellStyle name="Akzent6" xfId="53" builtinId="49" customBuiltin="1"/>
    <cellStyle name="Ausgabe" xfId="25" builtinId="21" customBuiltin="1"/>
    <cellStyle name="Berechnung" xfId="26" builtinId="22" customBuiltin="1"/>
    <cellStyle name="Comma 2" xfId="61" xr:uid="{00000000-0005-0000-0000-00001A000000}"/>
    <cellStyle name="CT Table Bold Head" xfId="68" xr:uid="{FE02D830-6842-4B5E-B07C-51457276AFC4}"/>
    <cellStyle name="CT Table row" xfId="72" xr:uid="{38A643FC-31EE-4A53-AEBD-E85BF6C9850C}"/>
    <cellStyle name="CT Table row 20%" xfId="71" xr:uid="{8507DB39-A2CF-4E7D-91ED-439475DF9E27}"/>
    <cellStyle name="CT Table row footer" xfId="73" xr:uid="{910B233A-6BA4-4E96-9CE3-C869D272C24C}"/>
    <cellStyle name="CT Table subhead" xfId="70" xr:uid="{3A509A48-635A-4900-B4AA-CB122E4D8513}"/>
    <cellStyle name="Eingabe" xfId="24" builtinId="20" customBuiltin="1"/>
    <cellStyle name="Ergebnis" xfId="32" builtinId="25" customBuiltin="1"/>
    <cellStyle name="Erklärender Text" xfId="31" builtinId="53" customBuiltin="1"/>
    <cellStyle name="Gut" xfId="21" builtinId="26" customBuiltin="1"/>
    <cellStyle name="Head1" xfId="69" xr:uid="{0D8106C8-7B5A-437C-8434-898FD4DCE972}"/>
    <cellStyle name="Komma" xfId="90" builtinId="3"/>
    <cellStyle name="Komma 2" xfId="3" xr:uid="{00000000-0005-0000-0000-000020000000}"/>
    <cellStyle name="Komma 2 2" xfId="13" xr:uid="{00000000-0005-0000-0000-000021000000}"/>
    <cellStyle name="Komma 2 3" xfId="62" xr:uid="{9F4F0C08-D645-4EC0-9E34-7A812821CC79}"/>
    <cellStyle name="Komma 3" xfId="10" xr:uid="{00000000-0005-0000-0000-000022000000}"/>
    <cellStyle name="Komma 3 2" xfId="12" xr:uid="{00000000-0005-0000-0000-000023000000}"/>
    <cellStyle name="Komma 4" xfId="11" xr:uid="{00000000-0005-0000-0000-000024000000}"/>
    <cellStyle name="Komma 5" xfId="89" xr:uid="{93941360-70BA-4451-9C06-AD3357DA5763}"/>
    <cellStyle name="Link" xfId="7" builtinId="8"/>
    <cellStyle name="Link 2" xfId="66" xr:uid="{3F38E1D1-CD11-441D-A583-D76113E13C56}"/>
    <cellStyle name="Link 3" xfId="85" xr:uid="{AB67FFD2-380B-438F-98DB-D44A16EE9A59}"/>
    <cellStyle name="Link 4" xfId="87" xr:uid="{50EBB854-EC87-4E67-914C-E081EF04B11A}"/>
    <cellStyle name="Neutral" xfId="23" builtinId="28" customBuiltin="1"/>
    <cellStyle name="Normal 10 2 3" xfId="2" xr:uid="{00000000-0005-0000-0000-000027000000}"/>
    <cellStyle name="Normal 13" xfId="77" xr:uid="{4FF63800-045C-4273-B2C8-BFF40B126D32}"/>
    <cellStyle name="Normal 17 2 2" xfId="78" xr:uid="{61083997-9E96-42BB-A2D2-5B86D004F178}"/>
    <cellStyle name="Normal 2" xfId="79" xr:uid="{8D7C8150-D3E8-4143-B3D5-941BACBBF186}"/>
    <cellStyle name="Normal 3" xfId="58" xr:uid="{00000000-0005-0000-0000-000028000000}"/>
    <cellStyle name="Normal 3 2" xfId="1" xr:uid="{00000000-0005-0000-0000-000029000000}"/>
    <cellStyle name="Notiz" xfId="30" builtinId="10" customBuiltin="1"/>
    <cellStyle name="Prozent" xfId="4" builtinId="5"/>
    <cellStyle name="Prozent 2" xfId="9" xr:uid="{00000000-0005-0000-0000-00002C000000}"/>
    <cellStyle name="Prozent 2 2" xfId="80" xr:uid="{ED024635-B529-4B3E-872F-52A065F7103E}"/>
    <cellStyle name="Prozent 3" xfId="83" xr:uid="{65545F46-9C55-4B5B-9947-5F8F0E95CA12}"/>
    <cellStyle name="Prozent 4" xfId="88" xr:uid="{E03E8080-24EA-4863-ABD9-B6D4EEDC7D49}"/>
    <cellStyle name="Schlecht" xfId="22" builtinId="27" customBuiltin="1"/>
    <cellStyle name="Standard" xfId="0" builtinId="0"/>
    <cellStyle name="Standard 10 5" xfId="65" xr:uid="{3EEDCD1A-1E5C-4400-B9B7-21486D61E706}"/>
    <cellStyle name="Standard 2" xfId="5" xr:uid="{00000000-0005-0000-0000-00002F000000}"/>
    <cellStyle name="Standard 2 2" xfId="15" xr:uid="{00000000-0005-0000-0000-000030000000}"/>
    <cellStyle name="Standard 2 2 2" xfId="60" xr:uid="{00000000-0005-0000-0000-000031000000}"/>
    <cellStyle name="Standard 2 2 3" xfId="67" xr:uid="{F901F718-8651-450B-9169-549B080D0AE6}"/>
    <cellStyle name="Standard 2 2 4" xfId="76" xr:uid="{08843FCF-DF95-4848-82DF-F2F2B1243A78}"/>
    <cellStyle name="Standard 2 3" xfId="59" xr:uid="{00000000-0005-0000-0000-000032000000}"/>
    <cellStyle name="Standard 2 4" xfId="64" xr:uid="{6525B620-2419-4161-9FE9-4FA87F6B408A}"/>
    <cellStyle name="Standard 3" xfId="8" xr:uid="{00000000-0005-0000-0000-000033000000}"/>
    <cellStyle name="Standard 3 2" xfId="14" xr:uid="{00000000-0005-0000-0000-000034000000}"/>
    <cellStyle name="Standard 3 3" xfId="63" xr:uid="{54F3846D-05B3-484D-8F07-78F8EF5E2242}"/>
    <cellStyle name="Standard 3 4" xfId="75" xr:uid="{3061C7B2-5567-4CE0-99E9-26FC5B7A0B9A}"/>
    <cellStyle name="Standard 4" xfId="6" xr:uid="{00000000-0005-0000-0000-000035000000}"/>
    <cellStyle name="Standard 4 2" xfId="82" xr:uid="{A5214389-DF71-49E1-9F99-42E5466CFAF4}"/>
    <cellStyle name="Standard 5" xfId="57" xr:uid="{00000000-0005-0000-0000-000036000000}"/>
    <cellStyle name="Standard 5 2" xfId="84" xr:uid="{D8E90A8A-AACA-4C55-A83E-E328233BD001}"/>
    <cellStyle name="Standard 6" xfId="86" xr:uid="{A9C42E90-31EB-458C-9897-1F1BDE4D9AAA}"/>
    <cellStyle name="Standard 7" xfId="74" xr:uid="{335CE4BD-0ACB-44DC-BADB-F81305442746}"/>
    <cellStyle name="Überschrift" xfId="16" builtinId="15" customBuiltin="1"/>
    <cellStyle name="Überschrift 1" xfId="17" builtinId="16" customBuiltin="1"/>
    <cellStyle name="Überschrift 2" xfId="18" builtinId="17" customBuiltin="1"/>
    <cellStyle name="Überschrift 3" xfId="19" builtinId="18" customBuiltin="1"/>
    <cellStyle name="Überschrift 4" xfId="20" builtinId="19" customBuiltin="1"/>
    <cellStyle name="User Input" xfId="81" xr:uid="{A2E915C4-D251-449D-8FBA-5E80DC91C1E3}"/>
    <cellStyle name="Verknüpfte Zelle" xfId="27" builtinId="24" customBuiltin="1"/>
    <cellStyle name="Warnender Text" xfId="29" builtinId="11" customBuiltin="1"/>
    <cellStyle name="Zelle überprüfen" xfId="28" builtinId="23" customBuiltin="1"/>
  </cellStyles>
  <dxfs count="15">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fill>
        <patternFill>
          <bgColor rgb="FFFF5050"/>
        </patternFill>
      </fill>
    </dxf>
    <dxf>
      <border>
        <left/>
        <right/>
        <top style="thin">
          <color theme="0" tint="-0.499984740745262"/>
        </top>
        <bottom/>
        <vertical/>
        <horizontal/>
      </border>
    </dxf>
    <dxf>
      <fill>
        <patternFill>
          <bgColor rgb="FFFFC000"/>
        </patternFill>
      </fill>
    </dxf>
    <dxf>
      <fill>
        <patternFill>
          <bgColor theme="0" tint="-4.9989318521683403E-2"/>
        </patternFill>
      </fill>
      <border diagonalUp="0" diagonalDown="0">
        <left/>
        <right/>
        <top style="thin">
          <color theme="0"/>
        </top>
        <bottom style="thin">
          <color theme="0"/>
        </bottom>
        <vertical/>
        <horizontal style="thin">
          <color theme="0"/>
        </horizontal>
      </border>
    </dxf>
  </dxfs>
  <tableStyles count="1" defaultTableStyle="Table Style 1" defaultPivotStyle="PivotStyleMedium9">
    <tableStyle name="Table Style 1" pivot="0" count="3" xr9:uid="{E40D1A81-9D08-F245-92AB-9146ED975614}">
      <tableStyleElement type="wholeTable" dxfId="14"/>
      <tableStyleElement type="headerRow" dxfId="13"/>
      <tableStyleElement type="totalRow" dxfId="12"/>
    </tableStyle>
  </tableStyles>
  <colors>
    <mruColors>
      <color rgb="FF616767"/>
      <color rgb="FFFFD243"/>
      <color rgb="FFF2F2F2"/>
      <color rgb="FFF9F2D2"/>
      <color rgb="FF7DC16D"/>
      <color rgb="FFFFE699"/>
      <color rgb="FFE7CE53"/>
      <color rgb="FFE3746B"/>
      <color rgb="FF9BBCFF"/>
      <color rgb="FF8CC8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customXml" Target="../customXml/item1.xml"/><Relationship Id="rId20" Type="http://schemas.openxmlformats.org/officeDocument/2006/relationships/worksheet" Target="worksheets/sheet20.xml"/><Relationship Id="rId41"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21.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22.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_rels/drawing23.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2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25.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26.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27.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28.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9.png"/></Relationships>
</file>

<file path=xl/drawings/_rels/drawing29.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3.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30.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31.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32.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33.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34.xml.rels><?xml version="1.0" encoding="UTF-8" standalone="yes"?>
<Relationships xmlns="http://schemas.openxmlformats.org/package/2006/relationships"><Relationship Id="rId2" Type="http://schemas.openxmlformats.org/officeDocument/2006/relationships/image" Target="../media/image8.svg"/><Relationship Id="rId1" Type="http://schemas.openxmlformats.org/officeDocument/2006/relationships/image" Target="../media/image7.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2" Type="http://schemas.openxmlformats.org/officeDocument/2006/relationships/image" Target="../media/image4.svg"/><Relationship Id="rId1" Type="http://schemas.openxmlformats.org/officeDocument/2006/relationships/image" Target="../media/image3.png"/></Relationships>
</file>

<file path=xl/drawings/_rels/drawing9.xml.rels><?xml version="1.0" encoding="UTF-8" standalone="yes"?>
<Relationships xmlns="http://schemas.openxmlformats.org/package/2006/relationships"><Relationship Id="rId2" Type="http://schemas.openxmlformats.org/officeDocument/2006/relationships/image" Target="../media/image6.sv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29148</xdr:colOff>
      <xdr:row>1</xdr:row>
      <xdr:rowOff>126618</xdr:rowOff>
    </xdr:from>
    <xdr:to>
      <xdr:col>2</xdr:col>
      <xdr:colOff>649941</xdr:colOff>
      <xdr:row>3</xdr:row>
      <xdr:rowOff>199357</xdr:rowOff>
    </xdr:to>
    <xdr:pic>
      <xdr:nvPicPr>
        <xdr:cNvPr id="4" name="Grafik 3">
          <a:extLst>
            <a:ext uri="{FF2B5EF4-FFF2-40B4-BE49-F238E27FC236}">
              <a16:creationId xmlns:a16="http://schemas.microsoft.com/office/drawing/2014/main" id="{F1AA57D9-4E37-4E93-9C7E-93CE5222C095}"/>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78398" y="380618"/>
          <a:ext cx="1668543" cy="585184"/>
        </a:xfrm>
        <a:prstGeom prst="rect">
          <a:avLst/>
        </a:prstGeom>
      </xdr:spPr>
    </xdr:pic>
    <xdr:clientData/>
  </xdr:twoCellAnchor>
  <xdr:twoCellAnchor editAs="oneCell">
    <xdr:from>
      <xdr:col>1</xdr:col>
      <xdr:colOff>29148</xdr:colOff>
      <xdr:row>1</xdr:row>
      <xdr:rowOff>126618</xdr:rowOff>
    </xdr:from>
    <xdr:to>
      <xdr:col>2</xdr:col>
      <xdr:colOff>649941</xdr:colOff>
      <xdr:row>3</xdr:row>
      <xdr:rowOff>199357</xdr:rowOff>
    </xdr:to>
    <xdr:pic>
      <xdr:nvPicPr>
        <xdr:cNvPr id="3" name="Grafik 2">
          <a:extLst>
            <a:ext uri="{FF2B5EF4-FFF2-40B4-BE49-F238E27FC236}">
              <a16:creationId xmlns:a16="http://schemas.microsoft.com/office/drawing/2014/main" id="{198436AF-2396-438D-937A-BC3F5295D3B3}"/>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324423" y="383793"/>
          <a:ext cx="1544718" cy="59153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6" name="Grafik 49" descr="Produktion mit einfarbiger Füllung">
          <a:extLst>
            <a:ext uri="{FF2B5EF4-FFF2-40B4-BE49-F238E27FC236}">
              <a16:creationId xmlns:a16="http://schemas.microsoft.com/office/drawing/2014/main" id="{517756F2-FF53-1B4E-BBE0-76A96C13CC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5" name="Grafik 49" descr="Produktion mit einfarbiger Füllung">
          <a:extLst>
            <a:ext uri="{FF2B5EF4-FFF2-40B4-BE49-F238E27FC236}">
              <a16:creationId xmlns:a16="http://schemas.microsoft.com/office/drawing/2014/main" id="{89CCEDEB-6FB0-D140-823B-05EEFC362B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3" name="Grafik 49" descr="Produktion mit einfarbiger Füllung">
          <a:extLst>
            <a:ext uri="{FF2B5EF4-FFF2-40B4-BE49-F238E27FC236}">
              <a16:creationId xmlns:a16="http://schemas.microsoft.com/office/drawing/2014/main" id="{4495AE14-2475-7047-9F30-F90B248C88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2" name="Grafik 49" descr="Produktion mit einfarbiger Füllung">
          <a:extLst>
            <a:ext uri="{FF2B5EF4-FFF2-40B4-BE49-F238E27FC236}">
              <a16:creationId xmlns:a16="http://schemas.microsoft.com/office/drawing/2014/main" id="{2B1E4390-E826-0544-98F4-AD5DBF6A12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3" name="Grafik 49" descr="Produktion mit einfarbiger Füllung">
          <a:extLst>
            <a:ext uri="{FF2B5EF4-FFF2-40B4-BE49-F238E27FC236}">
              <a16:creationId xmlns:a16="http://schemas.microsoft.com/office/drawing/2014/main" id="{FC2DF914-33CB-F940-B746-C78BC5EA91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3" name="Grafik 49" descr="Produktion mit einfarbiger Füllung">
          <a:extLst>
            <a:ext uri="{FF2B5EF4-FFF2-40B4-BE49-F238E27FC236}">
              <a16:creationId xmlns:a16="http://schemas.microsoft.com/office/drawing/2014/main" id="{21BAB41A-F12B-E448-9C09-D200A29790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3" name="Grafik 49" descr="Produktion mit einfarbiger Füllung">
          <a:extLst>
            <a:ext uri="{FF2B5EF4-FFF2-40B4-BE49-F238E27FC236}">
              <a16:creationId xmlns:a16="http://schemas.microsoft.com/office/drawing/2014/main" id="{0C4DC104-8575-B146-9C91-4AF1B9C6D3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6" name="Grafik 49" descr="Produktion mit einfarbiger Füllung">
          <a:extLst>
            <a:ext uri="{FF2B5EF4-FFF2-40B4-BE49-F238E27FC236}">
              <a16:creationId xmlns:a16="http://schemas.microsoft.com/office/drawing/2014/main" id="{91F5C26A-6928-6449-B7C4-CBFCE9BB63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2723</xdr:colOff>
      <xdr:row>87</xdr:row>
      <xdr:rowOff>36198</xdr:rowOff>
    </xdr:from>
    <xdr:to>
      <xdr:col>4</xdr:col>
      <xdr:colOff>988786</xdr:colOff>
      <xdr:row>98</xdr:row>
      <xdr:rowOff>209304</xdr:rowOff>
    </xdr:to>
    <xdr:sp macro="" textlink="">
      <xdr:nvSpPr>
        <xdr:cNvPr id="3" name="Comment 1" hidden="1">
          <a:extLst>
            <a:ext uri="{FF2B5EF4-FFF2-40B4-BE49-F238E27FC236}">
              <a16:creationId xmlns:a16="http://schemas.microsoft.com/office/drawing/2014/main" id="{BA2E1A5F-5A45-49F6-9266-24775DBEC9C2}"/>
            </a:ext>
          </a:extLst>
        </xdr:cNvPr>
        <xdr:cNvSpPr txBox="1">
          <a:spLocks noChangeArrowheads="1"/>
        </xdr:cNvSpPr>
      </xdr:nvSpPr>
      <xdr:spPr bwMode="auto">
        <a:xfrm>
          <a:off x="2838450" y="20816795"/>
          <a:ext cx="4800600" cy="2607420"/>
        </a:xfrm>
        <a:prstGeom prst="rect">
          <a:avLst/>
        </a:prstGeom>
        <a:solidFill>
          <a:srgbClr val="FFFFE1"/>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27432" tIns="22860" rIns="0" bIns="0" anchor="t" upright="1"/>
        <a:lstStyle/>
        <a:p>
          <a:pPr algn="l" rtl="0">
            <a:defRPr sz="1000"/>
          </a:pPr>
          <a:r>
            <a:rPr lang="de-DE" sz="900" b="1" i="0" u="none" strike="noStrike" baseline="0">
              <a:solidFill>
                <a:srgbClr val="000000"/>
              </a:solidFill>
              <a:latin typeface="Segoe UI"/>
              <a:cs typeface="Segoe UI"/>
            </a:rPr>
            <a:t>Autor:</a:t>
          </a:r>
          <a:endParaRPr lang="de-DE" sz="900" b="0" i="0" u="none" strike="noStrike" baseline="0">
            <a:solidFill>
              <a:srgbClr val="000000"/>
            </a:solidFill>
            <a:latin typeface="Segoe UI"/>
            <a:cs typeface="Segoe UI"/>
          </a:endParaRPr>
        </a:p>
        <a:p>
          <a:pPr algn="l" rtl="0">
            <a:defRPr sz="1000"/>
          </a:pPr>
          <a:r>
            <a:rPr lang="de-DE" sz="900" b="0" i="0" u="none" strike="noStrike" baseline="0">
              <a:solidFill>
                <a:srgbClr val="000000"/>
              </a:solidFill>
              <a:latin typeface="Segoe UI"/>
              <a:cs typeface="Segoe UI"/>
            </a:rPr>
            <a:t>• „Thermal and Chemical Energy (PJ/Mt)“ bezieht sich auf die mit dem Roheisen bzw. DRI (also mit dem Produkt der jeweiligen Reduktionsstufe) ins Stahlwerk transportierte thermische und chemische Energie: z.B. ist Roheisen bereits flüssig, DRI/HBI nicht (ergänzende Annahme: kalt); Roheisen enthält 4,7% Kohlenstoff, bei DRI/HBI auf Erdgasbasis können es 4,0% sein, die entsprechend im Stahlwerk ihre Energie durch Oxidation freisetzen können. HBI (kalt!) auf Wasserstoffbasis bringt ins Stahlwerk weder thermische noch chemische Energie mit.</a:t>
          </a:r>
        </a:p>
        <a:p>
          <a:pPr algn="l" rtl="0">
            <a:defRPr sz="1000"/>
          </a:pPr>
          <a:r>
            <a:rPr lang="de-DE" sz="900" b="0" i="0" u="none" strike="noStrike" baseline="0">
              <a:solidFill>
                <a:srgbClr val="000000"/>
              </a:solidFill>
              <a:latin typeface="Segoe UI"/>
              <a:cs typeface="Segoe UI"/>
            </a:rPr>
            <a:t>Die entsprechende Erklärung war aber auch bereits in meinen Excel-Sheet-Kommentaren enthalten.</a:t>
          </a:r>
        </a:p>
        <a:p>
          <a:pPr algn="l" rtl="0">
            <a:defRPr sz="1000"/>
          </a:pPr>
          <a:r>
            <a:rPr lang="de-DE" sz="900" b="0" i="0" u="none" strike="noStrike" baseline="0">
              <a:solidFill>
                <a:srgbClr val="000000"/>
              </a:solidFill>
              <a:latin typeface="Segoe UI"/>
              <a:cs typeface="Segoe UI"/>
            </a:rPr>
            <a:t>Eine „Abwärmenutzung“ ist hier also ausdrücklich nicht gemeint!</a:t>
          </a:r>
        </a:p>
        <a:p>
          <a:pPr algn="l" rtl="0">
            <a:defRPr sz="1000"/>
          </a:pPr>
          <a:endParaRPr lang="de-DE" sz="900" b="0" i="0" u="none" strike="noStrike" baseline="0">
            <a:solidFill>
              <a:srgbClr val="000000"/>
            </a:solidFill>
            <a:latin typeface="Segoe UI"/>
            <a:cs typeface="Segoe UI"/>
          </a:endParaRPr>
        </a:p>
      </xdr:txBody>
    </xdr:sp>
    <xdr:clientData/>
  </xdr:twoCellAnchor>
  <xdr:twoCellAnchor>
    <xdr:from>
      <xdr:col>0</xdr:col>
      <xdr:colOff>184093</xdr:colOff>
      <xdr:row>0</xdr:row>
      <xdr:rowOff>65729</xdr:rowOff>
    </xdr:from>
    <xdr:to>
      <xdr:col>0</xdr:col>
      <xdr:colOff>544093</xdr:colOff>
      <xdr:row>0</xdr:row>
      <xdr:rowOff>425729</xdr:rowOff>
    </xdr:to>
    <xdr:pic>
      <xdr:nvPicPr>
        <xdr:cNvPr id="5" name="Grafik 49" descr="Produktion mit einfarbiger Füllung">
          <a:extLst>
            <a:ext uri="{FF2B5EF4-FFF2-40B4-BE49-F238E27FC236}">
              <a16:creationId xmlns:a16="http://schemas.microsoft.com/office/drawing/2014/main" id="{F3A0FFF6-DC6C-9F46-9F53-B287FE1A38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3" name="Grafik 49" descr="Produktion mit einfarbiger Füllung">
          <a:extLst>
            <a:ext uri="{FF2B5EF4-FFF2-40B4-BE49-F238E27FC236}">
              <a16:creationId xmlns:a16="http://schemas.microsoft.com/office/drawing/2014/main" id="{24C4C7C1-4425-E843-99B0-0DD12B90E7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56030</xdr:colOff>
      <xdr:row>23</xdr:row>
      <xdr:rowOff>91748</xdr:rowOff>
    </xdr:from>
    <xdr:to>
      <xdr:col>3</xdr:col>
      <xdr:colOff>33617</xdr:colOff>
      <xdr:row>40</xdr:row>
      <xdr:rowOff>44823</xdr:rowOff>
    </xdr:to>
    <xdr:sp macro="" textlink="">
      <xdr:nvSpPr>
        <xdr:cNvPr id="3" name="Rechteck 1">
          <a:extLst>
            <a:ext uri="{FF2B5EF4-FFF2-40B4-BE49-F238E27FC236}">
              <a16:creationId xmlns:a16="http://schemas.microsoft.com/office/drawing/2014/main" id="{BA17DA24-5E51-4466-83D5-B5C84AC24E67}"/>
            </a:ext>
          </a:extLst>
        </xdr:cNvPr>
        <xdr:cNvSpPr/>
      </xdr:nvSpPr>
      <xdr:spPr>
        <a:xfrm>
          <a:off x="683559" y="6288601"/>
          <a:ext cx="3059205" cy="3572575"/>
        </a:xfrm>
        <a:prstGeom prst="rect">
          <a:avLst/>
        </a:prstGeom>
        <a:no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marL="171450" indent="-171450" algn="l">
            <a:buClr>
              <a:srgbClr val="FFC027"/>
            </a:buClr>
            <a:buFont typeface="Wingdings" panose="05000000000000000000" pitchFamily="2" charset="2"/>
            <a:buChar char="§"/>
          </a:pPr>
          <a:r>
            <a:rPr lang="de-DE" sz="1100">
              <a:solidFill>
                <a:schemeClr val="bg1"/>
              </a:solidFill>
              <a:latin typeface="Trebuchet MS" panose="020B0603020202020204" pitchFamily="34" charset="0"/>
            </a:rPr>
            <a:t>Die Abbildung der Parameter</a:t>
          </a:r>
          <a:r>
            <a:rPr lang="de-DE" sz="1100" baseline="0">
              <a:solidFill>
                <a:schemeClr val="bg1"/>
              </a:solidFill>
              <a:latin typeface="Trebuchet MS" panose="020B0603020202020204" pitchFamily="34" charset="0"/>
            </a:rPr>
            <a:t> und Annahmen des Sektors Gebäude erfolgt nicht in diesem Dokument.</a:t>
          </a:r>
        </a:p>
        <a:p>
          <a:pPr marL="171450" indent="-171450" algn="l">
            <a:buClr>
              <a:srgbClr val="FFC027"/>
            </a:buClr>
            <a:buFont typeface="Wingdings" panose="05000000000000000000" pitchFamily="2" charset="2"/>
            <a:buChar char="§"/>
          </a:pPr>
          <a:endParaRPr lang="de-DE" sz="1100" baseline="0">
            <a:solidFill>
              <a:schemeClr val="bg1"/>
            </a:solidFill>
            <a:latin typeface="Trebuchet MS" panose="020B0603020202020204" pitchFamily="34" charset="0"/>
          </a:endParaRPr>
        </a:p>
        <a:p>
          <a:pPr marL="171450" indent="-171450" algn="l">
            <a:buClr>
              <a:srgbClr val="FFC027"/>
            </a:buClr>
            <a:buFont typeface="Wingdings" panose="05000000000000000000" pitchFamily="2" charset="2"/>
            <a:buChar char="§"/>
          </a:pPr>
          <a:r>
            <a:rPr lang="de-DE" sz="1100" baseline="0">
              <a:solidFill>
                <a:schemeClr val="bg1"/>
              </a:solidFill>
              <a:latin typeface="Trebuchet MS" panose="020B0603020202020204" pitchFamily="34" charset="0"/>
            </a:rPr>
            <a:t>Der Gebäudesetkro wurde durch Prof. Dr.-Ing. Bert Oschatz (Institut für Technische Gebäudeausrüstung Dresden Forschung und Anwendung GmbH - ITG), Dr. Bernadetta Winiewska (ITG) und Prof. Dr. Andreas Holm (Forschungsinstitut für Wärmeschutz e. V. München - FIW) betreut und modelliert.</a:t>
          </a:r>
          <a:br>
            <a:rPr lang="de-DE" sz="1100" baseline="0">
              <a:solidFill>
                <a:schemeClr val="bg1"/>
              </a:solidFill>
              <a:latin typeface="Trebuchet MS" panose="020B0603020202020204" pitchFamily="34" charset="0"/>
            </a:rPr>
          </a:br>
          <a:br>
            <a:rPr lang="de-DE" sz="1100" baseline="0">
              <a:solidFill>
                <a:schemeClr val="bg1"/>
              </a:solidFill>
              <a:latin typeface="Trebuchet MS" panose="020B0603020202020204" pitchFamily="34" charset="0"/>
            </a:rPr>
          </a:br>
          <a:r>
            <a:rPr lang="de-DE" sz="1100" b="1" baseline="0">
              <a:solidFill>
                <a:schemeClr val="bg1"/>
              </a:solidFill>
              <a:latin typeface="Trebuchet MS" panose="020B0603020202020204" pitchFamily="34" charset="0"/>
            </a:rPr>
            <a:t>Quelle</a:t>
          </a:r>
          <a:r>
            <a:rPr lang="de-DE" sz="1100" baseline="0">
              <a:solidFill>
                <a:schemeClr val="bg1"/>
              </a:solidFill>
              <a:latin typeface="Trebuchet MS" panose="020B0603020202020204" pitchFamily="34" charset="0"/>
            </a:rPr>
            <a:t>:</a:t>
          </a:r>
          <a:br>
            <a:rPr lang="de-DE" sz="1100" baseline="0">
              <a:solidFill>
                <a:schemeClr val="bg1"/>
              </a:solidFill>
              <a:latin typeface="Trebuchet MS" panose="020B0603020202020204" pitchFamily="34" charset="0"/>
            </a:rPr>
          </a:br>
          <a:r>
            <a:rPr lang="de-DE" sz="1100" baseline="0">
              <a:solidFill>
                <a:schemeClr val="bg1"/>
              </a:solidFill>
              <a:latin typeface="Trebuchet MS" panose="020B0603020202020204" pitchFamily="34" charset="0"/>
            </a:rPr>
            <a:t>ITG/FIW-Gutachterbericht (2021) dena-Leitstudie Aufbruch Klimaneutralität. Klimaneutralität 2045 – Transformation des Gebäudesektors. Herausgegeben von der Deutschen Energie-Agentur GmbH (dena).</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5" name="Grafik 49" descr="Produktion mit einfarbiger Füllung">
          <a:extLst>
            <a:ext uri="{FF2B5EF4-FFF2-40B4-BE49-F238E27FC236}">
              <a16:creationId xmlns:a16="http://schemas.microsoft.com/office/drawing/2014/main" id="{0AD64C4E-CBB1-964B-B0A3-0F6E59FF68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5" name="Grafik 49" descr="Produktion mit einfarbiger Füllung">
          <a:extLst>
            <a:ext uri="{FF2B5EF4-FFF2-40B4-BE49-F238E27FC236}">
              <a16:creationId xmlns:a16="http://schemas.microsoft.com/office/drawing/2014/main" id="{85162156-B620-1F40-9A94-7E97AC2F7C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184093</xdr:colOff>
      <xdr:row>0</xdr:row>
      <xdr:rowOff>65729</xdr:rowOff>
    </xdr:from>
    <xdr:to>
      <xdr:col>0</xdr:col>
      <xdr:colOff>544093</xdr:colOff>
      <xdr:row>0</xdr:row>
      <xdr:rowOff>425729</xdr:rowOff>
    </xdr:to>
    <xdr:pic>
      <xdr:nvPicPr>
        <xdr:cNvPr id="2" name="Grafik 49" descr="Produktion mit einfarbiger Füllung">
          <a:extLst>
            <a:ext uri="{FF2B5EF4-FFF2-40B4-BE49-F238E27FC236}">
              <a16:creationId xmlns:a16="http://schemas.microsoft.com/office/drawing/2014/main" id="{96805B8C-CCA0-1C46-A039-FF798AC667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005CFD9B-DC3E-7B4D-ADDE-2B087A58F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7A6D5BB2-6F3D-1740-88C3-EC049177F5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917B4512-C19F-4042-AFBB-78759CF172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88F8AE91-3B29-3E4A-B82B-47B1B015E9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D47E3723-85F7-FF47-8C53-AB3DFC83EB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E1275996-B6EC-5C4B-AF9D-F9F51FBFA4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FA44D035-A078-1341-A767-E0F224E2F8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96864EE0-C943-1D45-B66D-7EB2209F33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149412</xdr:colOff>
      <xdr:row>0</xdr:row>
      <xdr:rowOff>48033</xdr:rowOff>
    </xdr:from>
    <xdr:to>
      <xdr:col>0</xdr:col>
      <xdr:colOff>509412</xdr:colOff>
      <xdr:row>0</xdr:row>
      <xdr:rowOff>408033</xdr:rowOff>
    </xdr:to>
    <xdr:pic>
      <xdr:nvPicPr>
        <xdr:cNvPr id="4" name="Grafik 47" descr="Windkraftanlagen mit einfarbiger Füllung">
          <a:extLst>
            <a:ext uri="{FF2B5EF4-FFF2-40B4-BE49-F238E27FC236}">
              <a16:creationId xmlns:a16="http://schemas.microsoft.com/office/drawing/2014/main" id="{FFD644F7-C840-483A-92CC-96442C15BE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9412" y="48033"/>
          <a:ext cx="360000" cy="3600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CBA4392A-267A-44A0-BE89-4D88A6699F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6150"/>
          <a:ext cx="355135" cy="345610"/>
        </a:xfrm>
        <a:prstGeom prst="rect">
          <a:avLst/>
        </a:prstGeom>
      </xdr:spPr>
    </xdr:pic>
    <xdr:clientData/>
  </xdr:twoCellAnchor>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48CDFAE4-5479-405E-954B-06A4644F8E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6150"/>
          <a:ext cx="356825" cy="3600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DAE77EE8-8A44-2B46-9EA1-02FB26CA7E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540886</xdr:colOff>
      <xdr:row>0</xdr:row>
      <xdr:rowOff>414935</xdr:rowOff>
    </xdr:to>
    <xdr:pic>
      <xdr:nvPicPr>
        <xdr:cNvPr id="3" name="Grafik 47" descr="Windkraftanlagen mit einfarbiger Füllung">
          <a:extLst>
            <a:ext uri="{FF2B5EF4-FFF2-40B4-BE49-F238E27FC236}">
              <a16:creationId xmlns:a16="http://schemas.microsoft.com/office/drawing/2014/main" id="{BDC0CBD0-5C2F-F74F-89EF-2E9F253BBC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180702</xdr:colOff>
      <xdr:row>0</xdr:row>
      <xdr:rowOff>134835</xdr:rowOff>
    </xdr:from>
    <xdr:to>
      <xdr:col>0</xdr:col>
      <xdr:colOff>540702</xdr:colOff>
      <xdr:row>1</xdr:row>
      <xdr:rowOff>50335</xdr:rowOff>
    </xdr:to>
    <xdr:pic>
      <xdr:nvPicPr>
        <xdr:cNvPr id="3" name="Grafik 50" descr="Auto mit einfarbiger Füllung">
          <a:extLst>
            <a:ext uri="{FF2B5EF4-FFF2-40B4-BE49-F238E27FC236}">
              <a16:creationId xmlns:a16="http://schemas.microsoft.com/office/drawing/2014/main" id="{E084A125-C0AD-5B48-9DE9-03402AE5B0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0702" y="134835"/>
          <a:ext cx="360000" cy="3600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760EAE2C-9BF5-6A4A-86E9-A145FCCD8A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154C4FFA-221B-F64F-AE48-14F5719149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2BBE1389-502D-FE44-9DEB-BBC5BB6AC5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540886</xdr:colOff>
      <xdr:row>0</xdr:row>
      <xdr:rowOff>414935</xdr:rowOff>
    </xdr:to>
    <xdr:pic>
      <xdr:nvPicPr>
        <xdr:cNvPr id="3" name="Grafik 47" descr="Windkraftanlagen mit einfarbiger Füllung">
          <a:extLst>
            <a:ext uri="{FF2B5EF4-FFF2-40B4-BE49-F238E27FC236}">
              <a16:creationId xmlns:a16="http://schemas.microsoft.com/office/drawing/2014/main" id="{C42FA46C-C0AD-114E-B071-495692B76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B0B4212B-84EA-6240-B941-62E8A2275B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1CC7B6C2-C5C9-994E-8FF9-B36672EA20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2" name="Grafik 47" descr="Windkraftanlagen mit einfarbiger Füllung">
          <a:extLst>
            <a:ext uri="{FF2B5EF4-FFF2-40B4-BE49-F238E27FC236}">
              <a16:creationId xmlns:a16="http://schemas.microsoft.com/office/drawing/2014/main" id="{A5B26272-7780-B444-AD58-42D6859D37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548926</xdr:colOff>
      <xdr:row>0</xdr:row>
      <xdr:rowOff>422975</xdr:rowOff>
    </xdr:to>
    <xdr:pic>
      <xdr:nvPicPr>
        <xdr:cNvPr id="3" name="Grafik 47" descr="Windkraftanlagen mit einfarbiger Füllung">
          <a:extLst>
            <a:ext uri="{FF2B5EF4-FFF2-40B4-BE49-F238E27FC236}">
              <a16:creationId xmlns:a16="http://schemas.microsoft.com/office/drawing/2014/main" id="{C4269496-7EA5-5D4E-8032-0D3F785CC6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188926</xdr:colOff>
      <xdr:row>0</xdr:row>
      <xdr:rowOff>62975</xdr:rowOff>
    </xdr:from>
    <xdr:to>
      <xdr:col>0</xdr:col>
      <xdr:colOff>540886</xdr:colOff>
      <xdr:row>0</xdr:row>
      <xdr:rowOff>414935</xdr:rowOff>
    </xdr:to>
    <xdr:pic>
      <xdr:nvPicPr>
        <xdr:cNvPr id="7" name="Grafik 47" descr="Windkraftanlagen mit einfarbiger Füllung">
          <a:extLst>
            <a:ext uri="{FF2B5EF4-FFF2-40B4-BE49-F238E27FC236}">
              <a16:creationId xmlns:a16="http://schemas.microsoft.com/office/drawing/2014/main" id="{070A4BC7-6375-1448-97E4-9F4C68B50F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51960" cy="351960"/>
        </a:xfrm>
        <a:prstGeom prst="rect">
          <a:avLst/>
        </a:prstGeom>
      </xdr:spPr>
    </xdr:pic>
    <xdr:clientData/>
  </xdr:twoCellAnchor>
  <xdr:twoCellAnchor>
    <xdr:from>
      <xdr:col>0</xdr:col>
      <xdr:colOff>188926</xdr:colOff>
      <xdr:row>0</xdr:row>
      <xdr:rowOff>62975</xdr:rowOff>
    </xdr:from>
    <xdr:to>
      <xdr:col>0</xdr:col>
      <xdr:colOff>548926</xdr:colOff>
      <xdr:row>0</xdr:row>
      <xdr:rowOff>422975</xdr:rowOff>
    </xdr:to>
    <xdr:pic>
      <xdr:nvPicPr>
        <xdr:cNvPr id="8" name="Grafik 47" descr="Windkraftanlagen mit einfarbiger Füllung">
          <a:extLst>
            <a:ext uri="{FF2B5EF4-FFF2-40B4-BE49-F238E27FC236}">
              <a16:creationId xmlns:a16="http://schemas.microsoft.com/office/drawing/2014/main" id="{EC51B62D-EFCA-7641-B799-A549DD51E2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8926" y="62975"/>
          <a:ext cx="360000" cy="3600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1311088</xdr:colOff>
      <xdr:row>0</xdr:row>
      <xdr:rowOff>41016</xdr:rowOff>
    </xdr:from>
    <xdr:to>
      <xdr:col>8</xdr:col>
      <xdr:colOff>2230194</xdr:colOff>
      <xdr:row>0</xdr:row>
      <xdr:rowOff>417614</xdr:rowOff>
    </xdr:to>
    <xdr:pic>
      <xdr:nvPicPr>
        <xdr:cNvPr id="8" name="Grafik 1">
          <a:extLst>
            <a:ext uri="{FF2B5EF4-FFF2-40B4-BE49-F238E27FC236}">
              <a16:creationId xmlns:a16="http://schemas.microsoft.com/office/drawing/2014/main" id="{FF741C9C-8D21-4EF9-9FF3-877B681366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52912" y="41016"/>
          <a:ext cx="907676" cy="3765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237086</xdr:colOff>
      <xdr:row>0</xdr:row>
      <xdr:rowOff>129677</xdr:rowOff>
    </xdr:from>
    <xdr:to>
      <xdr:col>0</xdr:col>
      <xdr:colOff>591629</xdr:colOff>
      <xdr:row>1</xdr:row>
      <xdr:rowOff>53927</xdr:rowOff>
    </xdr:to>
    <xdr:pic>
      <xdr:nvPicPr>
        <xdr:cNvPr id="2" name="Grafik 50" descr="Auto mit einfarbiger Füllung">
          <a:extLst>
            <a:ext uri="{FF2B5EF4-FFF2-40B4-BE49-F238E27FC236}">
              <a16:creationId xmlns:a16="http://schemas.microsoft.com/office/drawing/2014/main" id="{F4C68B05-3C9E-5645-837B-20316AF28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7086" y="129677"/>
          <a:ext cx="338033" cy="35915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180702</xdr:colOff>
      <xdr:row>0</xdr:row>
      <xdr:rowOff>134835</xdr:rowOff>
    </xdr:from>
    <xdr:to>
      <xdr:col>0</xdr:col>
      <xdr:colOff>540702</xdr:colOff>
      <xdr:row>1</xdr:row>
      <xdr:rowOff>50335</xdr:rowOff>
    </xdr:to>
    <xdr:pic>
      <xdr:nvPicPr>
        <xdr:cNvPr id="3" name="Grafik 50" descr="Auto mit einfarbiger Füllung">
          <a:extLst>
            <a:ext uri="{FF2B5EF4-FFF2-40B4-BE49-F238E27FC236}">
              <a16:creationId xmlns:a16="http://schemas.microsoft.com/office/drawing/2014/main" id="{B37D599B-1373-0F46-AD37-E2D3A2766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0702" y="134835"/>
          <a:ext cx="360000" cy="36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180702</xdr:colOff>
      <xdr:row>0</xdr:row>
      <xdr:rowOff>134835</xdr:rowOff>
    </xdr:from>
    <xdr:to>
      <xdr:col>0</xdr:col>
      <xdr:colOff>540702</xdr:colOff>
      <xdr:row>1</xdr:row>
      <xdr:rowOff>50335</xdr:rowOff>
    </xdr:to>
    <xdr:pic>
      <xdr:nvPicPr>
        <xdr:cNvPr id="3" name="Grafik 50" descr="Auto mit einfarbiger Füllung">
          <a:extLst>
            <a:ext uri="{FF2B5EF4-FFF2-40B4-BE49-F238E27FC236}">
              <a16:creationId xmlns:a16="http://schemas.microsoft.com/office/drawing/2014/main" id="{D0AB9CC7-CD46-4C12-8448-8DB19975D6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0702" y="134835"/>
          <a:ext cx="360000" cy="3604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180702</xdr:colOff>
      <xdr:row>0</xdr:row>
      <xdr:rowOff>134835</xdr:rowOff>
    </xdr:from>
    <xdr:to>
      <xdr:col>0</xdr:col>
      <xdr:colOff>540702</xdr:colOff>
      <xdr:row>1</xdr:row>
      <xdr:rowOff>50335</xdr:rowOff>
    </xdr:to>
    <xdr:pic>
      <xdr:nvPicPr>
        <xdr:cNvPr id="3" name="Grafik 50" descr="Auto mit einfarbiger Füllung">
          <a:extLst>
            <a:ext uri="{FF2B5EF4-FFF2-40B4-BE49-F238E27FC236}">
              <a16:creationId xmlns:a16="http://schemas.microsoft.com/office/drawing/2014/main" id="{79E066BF-C791-4442-AB68-D12B789284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0702" y="134835"/>
          <a:ext cx="360000" cy="36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180702</xdr:colOff>
      <xdr:row>0</xdr:row>
      <xdr:rowOff>134835</xdr:rowOff>
    </xdr:from>
    <xdr:to>
      <xdr:col>0</xdr:col>
      <xdr:colOff>540702</xdr:colOff>
      <xdr:row>1</xdr:row>
      <xdr:rowOff>50335</xdr:rowOff>
    </xdr:to>
    <xdr:pic>
      <xdr:nvPicPr>
        <xdr:cNvPr id="3" name="Grafik 50" descr="Auto mit einfarbiger Füllung">
          <a:extLst>
            <a:ext uri="{FF2B5EF4-FFF2-40B4-BE49-F238E27FC236}">
              <a16:creationId xmlns:a16="http://schemas.microsoft.com/office/drawing/2014/main" id="{7EEEDE96-6399-1D4C-8CD6-54370A448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0702" y="134835"/>
          <a:ext cx="360000" cy="360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10</xdr:col>
      <xdr:colOff>569299</xdr:colOff>
      <xdr:row>57</xdr:row>
      <xdr:rowOff>41403</xdr:rowOff>
    </xdr:from>
    <xdr:to>
      <xdr:col>17</xdr:col>
      <xdr:colOff>316660</xdr:colOff>
      <xdr:row>62</xdr:row>
      <xdr:rowOff>111453</xdr:rowOff>
    </xdr:to>
    <xdr:sp macro="" textlink="">
      <xdr:nvSpPr>
        <xdr:cNvPr id="2" name="Comment 9" hidden="1">
          <a:extLst>
            <a:ext uri="{FF2B5EF4-FFF2-40B4-BE49-F238E27FC236}">
              <a16:creationId xmlns:a16="http://schemas.microsoft.com/office/drawing/2014/main" id="{1AE67423-D4AD-4B44-B0AC-8277E81D1F54}"/>
            </a:ext>
          </a:extLst>
        </xdr:cNvPr>
        <xdr:cNvSpPr txBox="1">
          <a:spLocks noChangeArrowheads="1"/>
        </xdr:cNvSpPr>
      </xdr:nvSpPr>
      <xdr:spPr bwMode="auto">
        <a:xfrm>
          <a:off x="12762379" y="14965456"/>
          <a:ext cx="2619376" cy="1527922"/>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de-DE" sz="900" b="1" i="0" u="none" strike="noStrike" baseline="0">
              <a:solidFill>
                <a:srgbClr val="000000"/>
              </a:solidFill>
              <a:latin typeface="Tahoma"/>
              <a:ea typeface="Tahoma"/>
              <a:cs typeface="Tahoma"/>
            </a:rPr>
            <a:t>Autor:</a:t>
          </a:r>
          <a:endParaRPr lang="de-DE" sz="900" b="0" i="0" u="none" strike="noStrike" baseline="0">
            <a:solidFill>
              <a:srgbClr val="000000"/>
            </a:solidFill>
            <a:latin typeface="Tahoma"/>
            <a:ea typeface="Tahoma"/>
            <a:cs typeface="Tahoma"/>
          </a:endParaRPr>
        </a:p>
        <a:p>
          <a:pPr algn="l" rtl="0">
            <a:defRPr sz="1000"/>
          </a:pPr>
          <a:r>
            <a:rPr lang="de-DE" sz="900" b="0" i="0" u="none" strike="noStrike" baseline="0">
              <a:solidFill>
                <a:srgbClr val="000000"/>
              </a:solidFill>
              <a:latin typeface="Tahoma"/>
              <a:ea typeface="Tahoma"/>
              <a:cs typeface="Tahoma"/>
            </a:rPr>
            <a:t>"Der materielle Input zur Anodenherstellung (pro t Anode) ist ca.</a:t>
          </a:r>
        </a:p>
        <a:p>
          <a:pPr algn="l" rtl="0">
            <a:defRPr sz="1000"/>
          </a:pPr>
          <a:r>
            <a:rPr lang="de-DE" sz="900" b="0" i="0" u="none" strike="noStrike" baseline="0">
              <a:solidFill>
                <a:srgbClr val="000000"/>
              </a:solidFill>
              <a:latin typeface="Tahoma"/>
              <a:ea typeface="Tahoma"/>
              <a:cs typeface="Tahoma"/>
            </a:rPr>
            <a:t>0,9 t Petrolkoks</a:t>
          </a:r>
        </a:p>
        <a:p>
          <a:pPr algn="l" rtl="0">
            <a:defRPr sz="1000"/>
          </a:pPr>
          <a:r>
            <a:rPr lang="de-DE" sz="900" b="0" i="0" u="none" strike="noStrike" baseline="0">
              <a:solidFill>
                <a:srgbClr val="000000"/>
              </a:solidFill>
              <a:latin typeface="Tahoma"/>
              <a:ea typeface="Tahoma"/>
              <a:cs typeface="Tahoma"/>
            </a:rPr>
            <a:t>0,15 t Steinkohlen-Teerpech. Der 5% Überschuss resultiert aus der Kalzination der volatilen Teerpech-Bestandteile"</a:t>
          </a:r>
        </a:p>
        <a:p>
          <a:pPr algn="l" rtl="0">
            <a:defRPr sz="1000"/>
          </a:pPr>
          <a:r>
            <a:rPr lang="de-DE" sz="900" b="0" i="0" u="none" strike="noStrike" baseline="0">
              <a:solidFill>
                <a:srgbClr val="000000"/>
              </a:solidFill>
              <a:latin typeface="Tahoma"/>
              <a:ea typeface="Tahoma"/>
              <a:cs typeface="Tahoma"/>
            </a:rPr>
            <a:t>(Quelle: Interview Trimet SE)</a:t>
          </a:r>
        </a:p>
      </xdr:txBody>
    </xdr:sp>
    <xdr:clientData/>
  </xdr:twoCellAnchor>
  <xdr:twoCellAnchor editAs="absolute">
    <xdr:from>
      <xdr:col>10</xdr:col>
      <xdr:colOff>569299</xdr:colOff>
      <xdr:row>58</xdr:row>
      <xdr:rowOff>161797</xdr:rowOff>
    </xdr:from>
    <xdr:to>
      <xdr:col>12</xdr:col>
      <xdr:colOff>477860</xdr:colOff>
      <xdr:row>62</xdr:row>
      <xdr:rowOff>1829</xdr:rowOff>
    </xdr:to>
    <xdr:sp macro="" textlink="">
      <xdr:nvSpPr>
        <xdr:cNvPr id="3" name="Comment 10" hidden="1">
          <a:extLst>
            <a:ext uri="{FF2B5EF4-FFF2-40B4-BE49-F238E27FC236}">
              <a16:creationId xmlns:a16="http://schemas.microsoft.com/office/drawing/2014/main" id="{70D614F0-64E8-4CBC-893A-BF92E9E5DF78}"/>
            </a:ext>
          </a:extLst>
        </xdr:cNvPr>
        <xdr:cNvSpPr txBox="1">
          <a:spLocks noChangeArrowheads="1"/>
        </xdr:cNvSpPr>
      </xdr:nvSpPr>
      <xdr:spPr bwMode="auto">
        <a:xfrm>
          <a:off x="12762379" y="15606432"/>
          <a:ext cx="1714501" cy="72502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27432" tIns="18288" rIns="0" bIns="0" anchor="t" upright="1"/>
        <a:lstStyle/>
        <a:p>
          <a:pPr algn="l" rtl="0">
            <a:defRPr sz="1000"/>
          </a:pPr>
          <a:r>
            <a:rPr lang="de-DE" sz="900" b="1" i="0" u="none" strike="noStrike" baseline="0">
              <a:solidFill>
                <a:srgbClr val="000000"/>
              </a:solidFill>
              <a:latin typeface="Tahoma"/>
              <a:ea typeface="Tahoma"/>
              <a:cs typeface="Tahoma"/>
            </a:rPr>
            <a:t>Autor:</a:t>
          </a:r>
          <a:endParaRPr lang="de-DE" sz="900" b="0" i="0" u="none" strike="noStrike" baseline="0">
            <a:solidFill>
              <a:srgbClr val="000000"/>
            </a:solidFill>
            <a:latin typeface="Tahoma"/>
            <a:ea typeface="Tahoma"/>
            <a:cs typeface="Tahoma"/>
          </a:endParaRPr>
        </a:p>
        <a:p>
          <a:pPr algn="l" rtl="0">
            <a:defRPr sz="1000"/>
          </a:pPr>
          <a:r>
            <a:rPr lang="de-DE" sz="900" b="0" i="0" u="none" strike="noStrike" baseline="0">
              <a:solidFill>
                <a:srgbClr val="000000"/>
              </a:solidFill>
              <a:latin typeface="Tahoma"/>
              <a:ea typeface="Tahoma"/>
              <a:cs typeface="Tahoma"/>
            </a:rPr>
            <a:t>aktueller ETS-Benchmark (inkl. CO2 aus Teerpech-Volatilen)</a:t>
          </a:r>
        </a:p>
        <a:p>
          <a:pPr algn="l" rtl="0">
            <a:defRPr sz="1000"/>
          </a:pPr>
          <a:r>
            <a:rPr lang="de-DE" sz="900" b="0" i="0" u="none" strike="noStrike" baseline="0">
              <a:solidFill>
                <a:srgbClr val="000000"/>
              </a:solidFill>
              <a:latin typeface="Tahoma"/>
              <a:ea typeface="Tahoma"/>
              <a:cs typeface="Tahoma"/>
            </a:rPr>
            <a:t>(Quelle: Interview Trimet SE)</a:t>
          </a:r>
        </a:p>
      </xdr:txBody>
    </xdr:sp>
    <xdr:clientData/>
  </xdr:twoCellAnchor>
  <xdr:twoCellAnchor>
    <xdr:from>
      <xdr:col>0</xdr:col>
      <xdr:colOff>184093</xdr:colOff>
      <xdr:row>0</xdr:row>
      <xdr:rowOff>65729</xdr:rowOff>
    </xdr:from>
    <xdr:to>
      <xdr:col>0</xdr:col>
      <xdr:colOff>544093</xdr:colOff>
      <xdr:row>0</xdr:row>
      <xdr:rowOff>425729</xdr:rowOff>
    </xdr:to>
    <xdr:pic>
      <xdr:nvPicPr>
        <xdr:cNvPr id="4" name="Grafik 49" descr="Produktion mit einfarbiger Füllung">
          <a:extLst>
            <a:ext uri="{FF2B5EF4-FFF2-40B4-BE49-F238E27FC236}">
              <a16:creationId xmlns:a16="http://schemas.microsoft.com/office/drawing/2014/main" id="{6358C4DD-8315-4458-9E6A-838ADE697D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4093" y="65729"/>
          <a:ext cx="360000" cy="36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708_dena_Leitstudie\06_Daten\#AP2A_Energie/Quellen_Parameter_DIMENSION/fue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2020denaLS-AufbruchKlimaneutralitt/Freigegebene%20Dokumente/Projektteam/dena-LS_Parameter_Sektoruebergreifend_versende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ites\2020denaLS-AufbruchKlimaneutralitt\Freigegebene%20Dokumente\Projektteam\dena-LS_Parameter_Sektoruebergreifend_versende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sites\2020denaLS-AufbruchKlimaneutralitt\Freigegebene%20Dokumente\Projektteam\dena-LS_Parameter_Sektoruebergreifend_versend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_prices"/>
      <sheetName val="Dateneingabe"/>
      <sheetName val="Umrechnung"/>
      <sheetName val="input_prices_alt"/>
    </sheetNames>
    <sheetDataSet>
      <sheetData sheetId="0"/>
      <sheetData sheetId="1"/>
      <sheetData sheetId="2">
        <row r="7">
          <cell r="B7" t="str">
            <v>barrel</v>
          </cell>
        </row>
        <row r="8">
          <cell r="B8" t="str">
            <v>therm</v>
          </cell>
        </row>
        <row r="9">
          <cell r="B9" t="str">
            <v>MMBtu</v>
          </cell>
        </row>
        <row r="10">
          <cell r="B10" t="str">
            <v>MWh</v>
          </cell>
        </row>
        <row r="11">
          <cell r="B11" t="str">
            <v>MJ</v>
          </cell>
        </row>
        <row r="12">
          <cell r="B12" t="str">
            <v>GJ</v>
          </cell>
        </row>
        <row r="13">
          <cell r="B13" t="str">
            <v>t (Steinkohle)</v>
          </cell>
        </row>
        <row r="14">
          <cell r="B14" t="str">
            <v>t (Braunkohle)</v>
          </cell>
        </row>
        <row r="15">
          <cell r="B15" t="str">
            <v>hl (Diesel)</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tzungsvereinbarung"/>
      <sheetName val="Übersicht"/>
      <sheetName val="&gt;&gt;&gt;"/>
      <sheetName val="Sektorübergreifende Parameter"/>
      <sheetName val="BIP- und Bevölkerungswachstum"/>
      <sheetName val="Zinssätze"/>
      <sheetName val="Klimaziele"/>
      <sheetName val="Preise Brennstoffe"/>
      <sheetName val="SEM Energie"/>
      <sheetName val="Invest Kraftwerke"/>
      <sheetName val="Invest EE"/>
      <sheetName val="Invest Speicher"/>
      <sheetName val="Invest PtX"/>
      <sheetName val="FOM Kraftwerke"/>
      <sheetName val="FOM EE"/>
      <sheetName val="FOM Speicher"/>
      <sheetName val="FOM PtX"/>
      <sheetName val="Wirkungsgrade Kraftwerke"/>
      <sheetName val="Wirkungsgrade Speicher"/>
      <sheetName val="Wirkungsgrade PtX"/>
      <sheetName val="Transportkosten H2"/>
      <sheetName val="Volllaststunden EE"/>
      <sheetName val="Lebensdauern"/>
      <sheetName val="EE-Mindestausbau"/>
      <sheetName val="EE-Potenziale"/>
      <sheetName val="Kernkraft,Kohle,CCS"/>
      <sheetName val="NTC"/>
      <sheetName val="Gesicherte Leistung"/>
      <sheetName val="Extremwettersituationen"/>
      <sheetName val="Biogene Brenn- und Kraftstoffe"/>
      <sheetName val="Infrastrukturkosten"/>
      <sheetName val="Entsalzung"/>
      <sheetName val="CCS"/>
      <sheetName val="Sektormodul Industrie"/>
      <sheetName val="Allgemein"/>
      <sheetName val="Aluminium"/>
      <sheetName val="Ammoniak"/>
      <sheetName val="Aromaten &amp; Olefine"/>
      <sheetName val="Chlor"/>
      <sheetName val="Glas"/>
      <sheetName val="Kalk"/>
      <sheetName val="Kupfer"/>
      <sheetName val="Methanol"/>
      <sheetName val="Papier"/>
      <sheetName val="Stahl"/>
      <sheetName val="Zement"/>
      <sheetName val="Sonstige Industrie"/>
      <sheetName val="GHD"/>
      <sheetName val="SEM Verkehr"/>
      <sheetName val="Invest Straßenverkehr"/>
      <sheetName val="Ökonomische Parameter"/>
      <sheetName val="Umrechnungsfaktoren"/>
      <sheetName val="Jahresnachfrage"/>
      <sheetName val="Sonstiger Antriebsmix"/>
      <sheetName val="Kraftstoffverbrauch"/>
      <sheetName val="Neuzulassungen Straßenverkehr"/>
      <sheetName val="Sektormodul Gebäu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efreshError="1"/>
      <sheetData sheetId="55"/>
      <sheetData sheetId="5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tzungsvereinbarung"/>
      <sheetName val="Übersicht"/>
      <sheetName val="&gt;&gt;&gt;"/>
      <sheetName val="Sektorübergreifende Parameter"/>
      <sheetName val="BIP- und Bevölkerungswachstum"/>
      <sheetName val="Zinssätze"/>
      <sheetName val="Klimaziele"/>
      <sheetName val="Preise Brennstoffe"/>
      <sheetName val="SEM Energie"/>
      <sheetName val="Invest Kraftwerke"/>
      <sheetName val="Invest EE"/>
      <sheetName val="Invest Speicher"/>
      <sheetName val="Invest PtX"/>
      <sheetName val="FOM Kraftwerke"/>
      <sheetName val="FOM EE"/>
      <sheetName val="FOM Speicher"/>
      <sheetName val="FOM PtX"/>
      <sheetName val="Wirkungsgrade Kraftwerke"/>
      <sheetName val="Wirkungsgrade Speicher"/>
      <sheetName val="Wirkungsgrade PtX"/>
      <sheetName val="Transportkosten H2"/>
      <sheetName val="Volllaststunden EE"/>
      <sheetName val="Lebensdauern"/>
      <sheetName val="EE-Mindestausbau"/>
      <sheetName val="EE-Potenziale"/>
      <sheetName val="Kernkraft,Kohle,CCS"/>
      <sheetName val="NTC"/>
      <sheetName val="Gesicherte Leistung"/>
      <sheetName val="Extremwettersituationen"/>
      <sheetName val="Biogene Brenn- und Kraftstoffe"/>
      <sheetName val="Infrastrukturkosten"/>
      <sheetName val="Entsalzung"/>
      <sheetName val="CCS"/>
      <sheetName val="Sektormodul Industrie"/>
      <sheetName val="Allgemein"/>
      <sheetName val="Aluminium"/>
      <sheetName val="Ammoniak"/>
      <sheetName val="Aromaten &amp; Olefine"/>
      <sheetName val="Chlor"/>
      <sheetName val="Glas"/>
      <sheetName val="Kalk"/>
      <sheetName val="Kupfer"/>
      <sheetName val="Methanol"/>
      <sheetName val="Papier"/>
      <sheetName val="Stahl"/>
      <sheetName val="Zement"/>
      <sheetName val="Sonstige Industrie"/>
      <sheetName val="GHD"/>
      <sheetName val="SEM Verkehr"/>
      <sheetName val="Invest Straßenverkehr"/>
      <sheetName val="Ökonomische Parameter"/>
      <sheetName val="Umrechnungsfaktoren"/>
      <sheetName val="Jahresnachfrage"/>
      <sheetName val="Sonstiger Antriebsmix"/>
      <sheetName val="Kraftstoffverbrauch"/>
      <sheetName val="Neuzulassungen Straßenverkehr"/>
      <sheetName val="Sektormodul Gebäu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utzungsvereinbarung"/>
      <sheetName val="Übersicht"/>
      <sheetName val="&gt;&gt;&gt;"/>
      <sheetName val="Sektorübergreifende Parameter"/>
      <sheetName val="BIP- und Bevölkerungswachstum"/>
      <sheetName val="Zinssätze"/>
      <sheetName val="Klimaziele"/>
      <sheetName val="Preise Brennstoffe"/>
      <sheetName val="SEM Energie"/>
      <sheetName val="Invest Kraftwerke"/>
      <sheetName val="Invest EE"/>
      <sheetName val="Invest Speicher"/>
      <sheetName val="Invest PtX"/>
      <sheetName val="FOM Kraftwerke"/>
      <sheetName val="FOM EE"/>
      <sheetName val="FOM Speicher"/>
      <sheetName val="FOM PtX"/>
      <sheetName val="Wirkungsgrade Kraftwerke"/>
      <sheetName val="Wirkungsgrade Speicher"/>
      <sheetName val="Wirkungsgrade PtX"/>
      <sheetName val="Transportkosten H2"/>
      <sheetName val="Volllaststunden EE"/>
      <sheetName val="Lebensdauern"/>
      <sheetName val="EE-Mindestausbau"/>
      <sheetName val="EE-Potenziale"/>
      <sheetName val="Kernkraft,Kohle,CCS"/>
      <sheetName val="NTC"/>
      <sheetName val="Gesicherte Leistung"/>
      <sheetName val="Extremwettersituationen"/>
      <sheetName val="Biogene Brenn- und Kraftstoffe"/>
      <sheetName val="Infrastrukturkosten"/>
      <sheetName val="Entsalzung"/>
      <sheetName val="CCS"/>
      <sheetName val="Sektormodul Industrie"/>
      <sheetName val="Allgemein"/>
      <sheetName val="Aluminium"/>
      <sheetName val="Ammoniak"/>
      <sheetName val="Aromaten &amp; Olefine"/>
      <sheetName val="Chlor"/>
      <sheetName val="Glas"/>
      <sheetName val="Kalk"/>
      <sheetName val="Kupfer"/>
      <sheetName val="Methanol"/>
      <sheetName val="Papier"/>
      <sheetName val="Stahl"/>
      <sheetName val="Zement"/>
      <sheetName val="Sonstige Industrie"/>
      <sheetName val="GHD"/>
      <sheetName val="SEM Verkehr"/>
      <sheetName val="Invest Straßenverkehr"/>
      <sheetName val="Ökonomische Parameter"/>
      <sheetName val="Umrechnungsfaktoren"/>
      <sheetName val="Jahresnachfrage"/>
      <sheetName val="Sonstiger Antriebsmix"/>
      <sheetName val="Kraftstoffverbrauch"/>
      <sheetName val="Neuzulassungen Straßenverkehr"/>
      <sheetName val="Sektormodul Gebäud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efreshError="1"/>
      <sheetData sheetId="55"/>
      <sheetData sheetId="56" refreshError="1"/>
    </sheetDataSet>
  </externalBook>
</externalLink>
</file>

<file path=xl/theme/theme1.xml><?xml version="1.0" encoding="utf-8"?>
<a:theme xmlns:a="http://schemas.openxmlformats.org/drawingml/2006/main" name="Office Theme">
  <a:themeElements>
    <a:clrScheme name="ewi-Farben">
      <a:dk1>
        <a:sysClr val="windowText" lastClr="000000"/>
      </a:dk1>
      <a:lt1>
        <a:sysClr val="window" lastClr="FFFFFF"/>
      </a:lt1>
      <a:dk2>
        <a:srgbClr val="595959"/>
      </a:dk2>
      <a:lt2>
        <a:srgbClr val="B39685"/>
      </a:lt2>
      <a:accent1>
        <a:srgbClr val="E1BF27"/>
      </a:accent1>
      <a:accent2>
        <a:srgbClr val="616767"/>
      </a:accent2>
      <a:accent3>
        <a:srgbClr val="64B450"/>
      </a:accent3>
      <a:accent4>
        <a:srgbClr val="BF3347"/>
      </a:accent4>
      <a:accent5>
        <a:srgbClr val="649BFF"/>
      </a:accent5>
      <a:accent6>
        <a:srgbClr val="8CC8FF"/>
      </a:accent6>
      <a:hlink>
        <a:srgbClr val="B39685"/>
      </a:hlink>
      <a:folHlink>
        <a:srgbClr val="64B45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wi.uni-koeln.de/de/publikationen/dena-ls2" TargetMode="External"/><Relationship Id="rId1" Type="http://schemas.openxmlformats.org/officeDocument/2006/relationships/hyperlink" Target="http://www.ewi.uni-koeln.d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FFC027"/>
  </sheetPr>
  <dimension ref="A1:N70"/>
  <sheetViews>
    <sheetView tabSelected="1" zoomScale="85" zoomScaleNormal="85" workbookViewId="0"/>
  </sheetViews>
  <sheetFormatPr baseColWidth="10" defaultColWidth="11.42578125" defaultRowHeight="16.5"/>
  <cols>
    <col min="1" max="1" width="4.42578125" style="3" customWidth="1"/>
    <col min="2" max="3" width="13.85546875" style="3" customWidth="1"/>
    <col min="4" max="4" width="11.42578125" style="3"/>
    <col min="5" max="5" width="11.85546875" style="3" bestFit="1" customWidth="1"/>
    <col min="6" max="16384" width="11.42578125" style="3"/>
  </cols>
  <sheetData>
    <row r="1" spans="1:14" ht="20.85" customHeight="1">
      <c r="A1" s="435"/>
      <c r="B1" s="435"/>
      <c r="C1" s="435"/>
      <c r="D1" s="435"/>
      <c r="E1" s="435"/>
      <c r="F1" s="435"/>
      <c r="G1" s="435"/>
      <c r="H1" s="435"/>
      <c r="I1" s="435"/>
      <c r="J1" s="435"/>
      <c r="K1" s="435"/>
      <c r="L1" s="435"/>
      <c r="M1" s="435"/>
      <c r="N1" s="435"/>
    </row>
    <row r="2" spans="1:14" ht="17.25" customHeight="1"/>
    <row r="3" spans="1:14" ht="23.25">
      <c r="D3" s="11" t="s">
        <v>687</v>
      </c>
    </row>
    <row r="4" spans="1:14" ht="23.25">
      <c r="D4" s="436"/>
      <c r="F4" s="11"/>
      <c r="G4" s="11"/>
      <c r="H4" s="11"/>
    </row>
    <row r="7" spans="1:14">
      <c r="D7" s="437" t="s">
        <v>775</v>
      </c>
      <c r="E7" s="438">
        <v>44645</v>
      </c>
    </row>
    <row r="8" spans="1:14">
      <c r="D8" s="12" t="s">
        <v>665</v>
      </c>
      <c r="E8" s="703" t="s">
        <v>1021</v>
      </c>
    </row>
    <row r="10" spans="1:14">
      <c r="D10" s="439" t="s">
        <v>27</v>
      </c>
    </row>
    <row r="11" spans="1:14">
      <c r="D11" s="440" t="s">
        <v>28</v>
      </c>
    </row>
    <row r="12" spans="1:14">
      <c r="D12" s="440" t="s">
        <v>29</v>
      </c>
    </row>
    <row r="13" spans="1:14">
      <c r="D13" s="440" t="s">
        <v>30</v>
      </c>
    </row>
    <row r="14" spans="1:14">
      <c r="D14" s="440" t="s">
        <v>31</v>
      </c>
    </row>
    <row r="15" spans="1:14" ht="16.5" customHeight="1">
      <c r="D15" s="440" t="s">
        <v>32</v>
      </c>
    </row>
    <row r="16" spans="1:14">
      <c r="D16" s="441" t="s">
        <v>33</v>
      </c>
    </row>
    <row r="17" spans="1:14">
      <c r="A17" s="519"/>
      <c r="B17" s="519"/>
      <c r="C17" s="519"/>
      <c r="D17" s="520"/>
      <c r="E17" s="519"/>
      <c r="F17" s="519"/>
      <c r="G17" s="519"/>
      <c r="H17" s="519"/>
      <c r="I17" s="519"/>
      <c r="J17" s="519"/>
      <c r="K17" s="519"/>
      <c r="L17" s="519"/>
      <c r="M17" s="519"/>
      <c r="N17" s="519"/>
    </row>
    <row r="18" spans="1:14">
      <c r="A18" s="519"/>
      <c r="B18" s="519"/>
      <c r="C18" s="519"/>
      <c r="D18" s="521" t="s">
        <v>944</v>
      </c>
      <c r="E18" s="519"/>
      <c r="F18" s="519"/>
      <c r="G18" s="519"/>
      <c r="H18" s="519"/>
      <c r="I18" s="519"/>
      <c r="J18" s="519"/>
      <c r="K18" s="519"/>
      <c r="L18" s="519"/>
      <c r="M18" s="519"/>
      <c r="N18" s="519"/>
    </row>
    <row r="19" spans="1:14">
      <c r="A19" s="519"/>
      <c r="B19" s="519"/>
      <c r="C19" s="519"/>
      <c r="D19" s="520" t="s">
        <v>945</v>
      </c>
      <c r="E19" s="519"/>
      <c r="F19" s="519"/>
      <c r="G19" s="519"/>
      <c r="H19" s="519"/>
      <c r="I19" s="519"/>
      <c r="J19" s="519"/>
      <c r="K19" s="519"/>
      <c r="L19" s="519"/>
      <c r="M19" s="519"/>
      <c r="N19" s="519"/>
    </row>
    <row r="20" spans="1:14" s="519" customFormat="1">
      <c r="D20" s="520"/>
    </row>
    <row r="21" spans="1:14" s="519" customFormat="1">
      <c r="D21" s="521" t="s">
        <v>776</v>
      </c>
    </row>
    <row r="22" spans="1:14" s="519" customFormat="1">
      <c r="D22" s="708" t="s">
        <v>946</v>
      </c>
      <c r="E22" s="708"/>
      <c r="F22" s="708"/>
      <c r="G22" s="708"/>
      <c r="H22" s="708"/>
      <c r="I22" s="708"/>
      <c r="J22" s="708"/>
      <c r="K22" s="708"/>
    </row>
    <row r="23" spans="1:14">
      <c r="D23" s="708"/>
      <c r="E23" s="708"/>
      <c r="F23" s="708"/>
      <c r="G23" s="708"/>
      <c r="H23" s="708"/>
      <c r="I23" s="708"/>
      <c r="J23" s="708"/>
      <c r="K23" s="708"/>
    </row>
    <row r="24" spans="1:14">
      <c r="D24" s="708"/>
      <c r="E24" s="708"/>
      <c r="F24" s="708"/>
      <c r="G24" s="708"/>
      <c r="H24" s="708"/>
      <c r="I24" s="708"/>
      <c r="J24" s="708"/>
      <c r="K24" s="708"/>
    </row>
    <row r="25" spans="1:14" ht="16.5" customHeight="1">
      <c r="D25" s="708"/>
      <c r="E25" s="708"/>
      <c r="F25" s="708"/>
      <c r="G25" s="708"/>
      <c r="H25" s="708"/>
      <c r="I25" s="708"/>
      <c r="J25" s="708"/>
      <c r="K25" s="708"/>
    </row>
    <row r="26" spans="1:14" ht="9.75" customHeight="1"/>
    <row r="27" spans="1:14" ht="16.5" customHeight="1">
      <c r="D27" s="709" t="s">
        <v>777</v>
      </c>
      <c r="E27" s="709"/>
      <c r="F27" s="709"/>
      <c r="G27" s="709"/>
      <c r="H27" s="709"/>
      <c r="I27" s="709"/>
      <c r="J27" s="709"/>
      <c r="K27" s="709"/>
    </row>
    <row r="28" spans="1:14">
      <c r="D28" s="709"/>
      <c r="E28" s="709"/>
      <c r="F28" s="709"/>
      <c r="G28" s="709"/>
      <c r="H28" s="709"/>
      <c r="I28" s="709"/>
      <c r="J28" s="709"/>
      <c r="K28" s="709"/>
    </row>
    <row r="29" spans="1:14">
      <c r="D29" s="709"/>
      <c r="E29" s="709"/>
      <c r="F29" s="709"/>
      <c r="G29" s="709"/>
      <c r="H29" s="709"/>
      <c r="I29" s="709"/>
      <c r="J29" s="709"/>
      <c r="K29" s="709"/>
    </row>
    <row r="30" spans="1:14">
      <c r="D30" s="709"/>
      <c r="E30" s="709"/>
      <c r="F30" s="709"/>
      <c r="G30" s="709"/>
      <c r="H30" s="709"/>
      <c r="I30" s="709"/>
      <c r="J30" s="709"/>
      <c r="K30" s="709"/>
    </row>
    <row r="31" spans="1:14">
      <c r="D31" s="709"/>
      <c r="E31" s="709"/>
      <c r="F31" s="709"/>
      <c r="G31" s="709"/>
      <c r="H31" s="709"/>
      <c r="I31" s="709"/>
      <c r="J31" s="709"/>
      <c r="K31" s="709"/>
    </row>
    <row r="32" spans="1:14">
      <c r="D32" s="709"/>
      <c r="E32" s="709"/>
      <c r="F32" s="709"/>
      <c r="G32" s="709"/>
      <c r="H32" s="709"/>
      <c r="I32" s="709"/>
      <c r="J32" s="709"/>
      <c r="K32" s="709"/>
    </row>
    <row r="33" spans="1:13">
      <c r="D33" s="709"/>
      <c r="E33" s="709"/>
      <c r="F33" s="709"/>
      <c r="G33" s="709"/>
      <c r="H33" s="709"/>
      <c r="I33" s="709"/>
      <c r="J33" s="709"/>
      <c r="K33" s="709"/>
    </row>
    <row r="34" spans="1:13">
      <c r="D34" s="709"/>
      <c r="E34" s="709"/>
      <c r="F34" s="709"/>
      <c r="G34" s="709"/>
      <c r="H34" s="709"/>
      <c r="I34" s="709"/>
      <c r="J34" s="709"/>
      <c r="K34" s="709"/>
    </row>
    <row r="35" spans="1:13">
      <c r="D35" s="709"/>
      <c r="E35" s="709"/>
      <c r="F35" s="709"/>
      <c r="G35" s="709"/>
      <c r="H35" s="709"/>
      <c r="I35" s="709"/>
      <c r="J35" s="709"/>
      <c r="K35" s="709"/>
    </row>
    <row r="36" spans="1:13">
      <c r="D36" s="709"/>
      <c r="E36" s="709"/>
      <c r="F36" s="709"/>
      <c r="G36" s="709"/>
      <c r="H36" s="709"/>
      <c r="I36" s="709"/>
      <c r="J36" s="709"/>
      <c r="K36" s="709"/>
    </row>
    <row r="39" spans="1:13">
      <c r="A39" s="710"/>
      <c r="B39" s="710"/>
      <c r="C39" s="710"/>
      <c r="D39" s="710"/>
      <c r="E39" s="710"/>
      <c r="F39" s="710"/>
      <c r="G39" s="710"/>
      <c r="H39" s="710"/>
      <c r="I39" s="710"/>
      <c r="J39" s="710"/>
      <c r="K39" s="710"/>
      <c r="L39" s="710"/>
      <c r="M39" s="710"/>
    </row>
    <row r="40" spans="1:13">
      <c r="A40" s="710"/>
      <c r="B40" s="710"/>
      <c r="C40" s="710"/>
      <c r="D40" s="710"/>
      <c r="E40" s="710"/>
      <c r="F40" s="710"/>
      <c r="G40" s="710"/>
      <c r="H40" s="710"/>
      <c r="I40" s="710"/>
      <c r="J40" s="710"/>
      <c r="K40" s="710"/>
      <c r="L40" s="710"/>
      <c r="M40" s="710"/>
    </row>
    <row r="41" spans="1:13" ht="21">
      <c r="A41" s="442"/>
      <c r="B41" s="442"/>
      <c r="C41" s="442"/>
      <c r="D41" s="442"/>
      <c r="E41" s="442"/>
      <c r="F41" s="442"/>
      <c r="G41" s="442"/>
      <c r="H41" s="442"/>
      <c r="I41" s="442"/>
      <c r="J41" s="442"/>
      <c r="K41" s="442"/>
      <c r="L41" s="442"/>
      <c r="M41" s="442"/>
    </row>
    <row r="42" spans="1:13">
      <c r="A42" s="711"/>
      <c r="B42" s="711"/>
      <c r="C42" s="711"/>
      <c r="D42" s="711"/>
      <c r="E42" s="711"/>
      <c r="F42" s="711"/>
      <c r="G42" s="711"/>
      <c r="H42" s="711"/>
      <c r="I42" s="711"/>
      <c r="J42" s="711"/>
      <c r="K42" s="711"/>
      <c r="L42" s="711"/>
      <c r="M42" s="711"/>
    </row>
    <row r="43" spans="1:13">
      <c r="A43" s="707"/>
      <c r="B43" s="707"/>
      <c r="C43" s="707"/>
      <c r="D43" s="707"/>
      <c r="E43" s="707"/>
      <c r="F43" s="707"/>
      <c r="G43" s="707"/>
      <c r="H43" s="707"/>
      <c r="I43" s="707"/>
      <c r="J43" s="707"/>
      <c r="K43" s="707"/>
      <c r="L43" s="707"/>
      <c r="M43" s="707"/>
    </row>
    <row r="44" spans="1:13">
      <c r="A44" s="707"/>
      <c r="B44" s="707"/>
      <c r="C44" s="707"/>
      <c r="D44" s="707"/>
      <c r="E44" s="707"/>
      <c r="F44" s="707"/>
      <c r="G44" s="707"/>
      <c r="H44" s="707"/>
      <c r="I44" s="707"/>
      <c r="J44" s="707"/>
      <c r="K44" s="707"/>
      <c r="L44" s="707"/>
      <c r="M44" s="707"/>
    </row>
    <row r="45" spans="1:13">
      <c r="A45" s="707"/>
      <c r="B45" s="707"/>
      <c r="C45" s="707"/>
      <c r="D45" s="707"/>
      <c r="E45" s="707"/>
      <c r="F45" s="707"/>
      <c r="G45" s="707"/>
      <c r="H45" s="707"/>
      <c r="I45" s="707"/>
      <c r="J45" s="707"/>
      <c r="K45" s="707"/>
      <c r="L45" s="707"/>
      <c r="M45" s="707"/>
    </row>
    <row r="47" spans="1:13">
      <c r="A47" s="707"/>
      <c r="B47" s="707"/>
      <c r="C47" s="707"/>
      <c r="D47" s="707"/>
      <c r="E47" s="707"/>
      <c r="F47" s="707"/>
      <c r="G47" s="707"/>
      <c r="H47" s="707"/>
      <c r="I47" s="707"/>
      <c r="J47" s="707"/>
      <c r="K47" s="707"/>
      <c r="L47" s="707"/>
      <c r="M47" s="707"/>
    </row>
    <row r="52" spans="1:9" ht="15" customHeight="1"/>
    <row r="53" spans="1:9">
      <c r="A53" s="13"/>
    </row>
    <row r="54" spans="1:9">
      <c r="A54" s="13"/>
    </row>
    <row r="55" spans="1:9">
      <c r="A55" s="13"/>
    </row>
    <row r="56" spans="1:9">
      <c r="A56" s="13"/>
    </row>
    <row r="57" spans="1:9">
      <c r="A57" s="13"/>
    </row>
    <row r="58" spans="1:9">
      <c r="A58" s="13"/>
    </row>
    <row r="59" spans="1:9">
      <c r="A59" s="13"/>
    </row>
    <row r="60" spans="1:9">
      <c r="A60" s="13"/>
    </row>
    <row r="61" spans="1:9">
      <c r="A61" s="13"/>
    </row>
    <row r="62" spans="1:9">
      <c r="A62" s="13"/>
      <c r="B62" s="13"/>
      <c r="C62" s="13"/>
      <c r="D62" s="13"/>
      <c r="E62" s="13"/>
      <c r="F62" s="13"/>
      <c r="G62" s="13"/>
      <c r="H62" s="13"/>
      <c r="I62" s="13"/>
    </row>
    <row r="63" spans="1:9">
      <c r="A63" s="13"/>
      <c r="B63" s="13"/>
      <c r="C63" s="13"/>
      <c r="D63" s="13"/>
      <c r="E63" s="13"/>
      <c r="F63" s="13"/>
      <c r="G63" s="13"/>
      <c r="H63" s="13"/>
      <c r="I63" s="13"/>
    </row>
    <row r="64" spans="1:9">
      <c r="A64" s="13"/>
      <c r="B64" s="13"/>
      <c r="C64" s="13"/>
      <c r="D64" s="13"/>
      <c r="E64" s="13"/>
      <c r="F64" s="13"/>
      <c r="G64" s="13"/>
      <c r="H64" s="13"/>
      <c r="I64" s="13"/>
    </row>
    <row r="65" spans="1:9">
      <c r="A65" s="13"/>
      <c r="B65" s="13"/>
      <c r="C65" s="13"/>
      <c r="D65" s="13"/>
      <c r="E65" s="13"/>
      <c r="F65" s="13"/>
      <c r="G65" s="13"/>
      <c r="H65" s="13"/>
      <c r="I65" s="13"/>
    </row>
    <row r="66" spans="1:9">
      <c r="A66" s="13"/>
      <c r="B66" s="13"/>
      <c r="C66" s="13"/>
      <c r="D66" s="13"/>
      <c r="E66" s="13"/>
      <c r="F66" s="13"/>
      <c r="G66" s="13"/>
      <c r="H66" s="13"/>
      <c r="I66" s="13"/>
    </row>
    <row r="67" spans="1:9">
      <c r="A67" s="13"/>
      <c r="B67" s="13"/>
      <c r="C67" s="13"/>
      <c r="D67" s="13"/>
      <c r="E67" s="13"/>
      <c r="F67" s="13"/>
      <c r="G67" s="13"/>
      <c r="H67" s="13"/>
      <c r="I67" s="13"/>
    </row>
    <row r="68" spans="1:9">
      <c r="A68" s="13"/>
      <c r="B68" s="13"/>
      <c r="C68" s="13"/>
      <c r="D68" s="13"/>
      <c r="E68" s="13"/>
      <c r="F68" s="13"/>
      <c r="G68" s="13"/>
      <c r="H68" s="13"/>
      <c r="I68" s="13"/>
    </row>
    <row r="69" spans="1:9">
      <c r="A69" s="13"/>
      <c r="B69" s="13"/>
      <c r="C69" s="13"/>
      <c r="D69" s="13"/>
      <c r="E69" s="13"/>
      <c r="F69" s="13"/>
      <c r="G69" s="13"/>
      <c r="H69" s="13"/>
      <c r="I69" s="13"/>
    </row>
    <row r="70" spans="1:9">
      <c r="A70" s="13"/>
      <c r="B70" s="13"/>
      <c r="C70" s="13"/>
      <c r="D70" s="13"/>
      <c r="E70" s="13"/>
      <c r="F70" s="13"/>
      <c r="G70" s="13"/>
      <c r="H70" s="13"/>
      <c r="I70" s="13"/>
    </row>
  </sheetData>
  <sheetProtection algorithmName="SHA-512" hashValue="W55+ol2CZvvOw9zF42WogWgnJyMktCkD3NlAAq5YC6gyWtBefxc/qPuSbV/j5SdWcf3iq/MSwWKrd7PwIZ8nFA==" saltValue="DehNeelEHUa9lT6Q3NdeFA==" spinCount="100000" sheet="1" objects="1" scenarios="1"/>
  <mergeCells count="8">
    <mergeCell ref="A44:M44"/>
    <mergeCell ref="A45:M45"/>
    <mergeCell ref="A47:M47"/>
    <mergeCell ref="A43:M43"/>
    <mergeCell ref="D22:K25"/>
    <mergeCell ref="D27:K36"/>
    <mergeCell ref="A39:M40"/>
    <mergeCell ref="A42:M42"/>
  </mergeCells>
  <hyperlinks>
    <hyperlink ref="D16" r:id="rId1" xr:uid="{86FEF750-749A-48B2-8985-0613F6825549}"/>
    <hyperlink ref="D19" r:id="rId2" xr:uid="{B875B465-FE05-4F0A-8D26-1CA4174972E6}"/>
  </hyperlinks>
  <pageMargins left="0.7" right="0.7" top="0.78740157499999996" bottom="0.78740157499999996" header="0.3" footer="0.3"/>
  <pageSetup paperSize="9" orientation="portrait" horizontalDpi="300"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ADEEC-DF2C-4E7E-B88B-DF26694344B4}">
  <sheetPr codeName="Tabelle10">
    <tabColor rgb="FF9BBCFF"/>
    <pageSetUpPr fitToPage="1"/>
  </sheetPr>
  <dimension ref="A1:N36"/>
  <sheetViews>
    <sheetView showGridLines="0" zoomScale="80" zoomScaleNormal="80" workbookViewId="0"/>
  </sheetViews>
  <sheetFormatPr baseColWidth="10" defaultColWidth="11.42578125" defaultRowHeight="16.5"/>
  <cols>
    <col min="1" max="1" width="9.140625" style="104" customWidth="1"/>
    <col min="2" max="2" width="28.42578125" style="104" customWidth="1"/>
    <col min="3" max="4" width="22.42578125" style="104" customWidth="1"/>
    <col min="5" max="5" width="20.42578125" style="104" customWidth="1"/>
    <col min="6" max="6" width="15.42578125" style="104" customWidth="1"/>
    <col min="7" max="10" width="15.42578125" style="106" customWidth="1"/>
    <col min="11" max="11" width="23" style="106" customWidth="1"/>
    <col min="12" max="12" width="11.42578125" style="3" bestFit="1"/>
    <col min="13" max="14" width="10.85546875" style="3"/>
    <col min="15" max="16384" width="11.42578125" style="33"/>
  </cols>
  <sheetData>
    <row r="1" spans="1:14" ht="35.1" customHeight="1">
      <c r="A1" s="215"/>
      <c r="B1" s="216" t="s">
        <v>36</v>
      </c>
      <c r="C1" s="215"/>
      <c r="D1" s="215"/>
      <c r="E1" s="215"/>
      <c r="F1" s="215"/>
      <c r="G1" s="217"/>
      <c r="H1" s="217"/>
      <c r="I1" s="217"/>
      <c r="J1" s="217"/>
      <c r="K1" s="217"/>
      <c r="L1" s="2"/>
      <c r="M1" s="713" t="s">
        <v>989</v>
      </c>
      <c r="N1" s="714"/>
    </row>
    <row r="2" spans="1:14" ht="9.9499999999999993" customHeight="1">
      <c r="L2" s="2"/>
      <c r="M2" s="2"/>
      <c r="N2" s="2"/>
    </row>
    <row r="3" spans="1:14" ht="20.100000000000001" customHeight="1">
      <c r="A3" s="123"/>
      <c r="B3" s="123" t="s">
        <v>365</v>
      </c>
      <c r="C3" s="224"/>
      <c r="D3" s="224"/>
      <c r="E3" s="224"/>
      <c r="F3" s="224"/>
      <c r="G3" s="137"/>
      <c r="H3" s="137"/>
      <c r="I3" s="137"/>
      <c r="J3" s="137"/>
      <c r="K3" s="137"/>
      <c r="L3" s="2"/>
      <c r="M3" s="2"/>
      <c r="N3" s="2"/>
    </row>
    <row r="4" spans="1:14" ht="18">
      <c r="G4" s="225"/>
      <c r="H4" s="225"/>
      <c r="I4" s="225"/>
      <c r="J4" s="225"/>
      <c r="K4" s="225"/>
      <c r="L4" s="26"/>
      <c r="M4" s="26"/>
      <c r="N4" s="33"/>
    </row>
    <row r="5" spans="1:14" ht="18">
      <c r="G5" s="225"/>
      <c r="H5" s="225"/>
      <c r="I5" s="225"/>
      <c r="J5" s="225"/>
      <c r="K5" s="225"/>
      <c r="L5" s="26"/>
      <c r="M5" s="26"/>
      <c r="N5" s="33"/>
    </row>
    <row r="6" spans="1:14" ht="18" customHeight="1">
      <c r="B6" s="226"/>
      <c r="C6" s="219"/>
      <c r="D6" s="219"/>
      <c r="E6" s="220" t="s">
        <v>3</v>
      </c>
      <c r="F6" s="220" t="s">
        <v>4</v>
      </c>
      <c r="G6" s="220" t="s">
        <v>5</v>
      </c>
      <c r="H6" s="220" t="s">
        <v>6</v>
      </c>
      <c r="I6" s="220" t="s">
        <v>7</v>
      </c>
      <c r="J6" s="220" t="s">
        <v>8</v>
      </c>
      <c r="K6" s="340" t="s">
        <v>9</v>
      </c>
      <c r="L6" s="26"/>
      <c r="M6" s="26"/>
      <c r="N6" s="33"/>
    </row>
    <row r="7" spans="1:14" s="53" customFormat="1" ht="5.0999999999999996" customHeight="1">
      <c r="A7" s="111"/>
      <c r="B7" s="227"/>
      <c r="C7" s="228"/>
      <c r="D7" s="227"/>
      <c r="E7" s="230"/>
      <c r="F7" s="231"/>
      <c r="G7" s="231"/>
      <c r="H7" s="231"/>
      <c r="I7" s="231"/>
      <c r="J7" s="231"/>
      <c r="K7" s="232"/>
      <c r="L7" s="26"/>
      <c r="M7" s="26"/>
    </row>
    <row r="8" spans="1:14" ht="33.950000000000003" customHeight="1">
      <c r="B8" s="732" t="s">
        <v>366</v>
      </c>
      <c r="C8" s="597" t="s">
        <v>367</v>
      </c>
      <c r="D8" s="233"/>
      <c r="E8" s="593" t="s">
        <v>972</v>
      </c>
      <c r="F8" s="235">
        <v>0.53</v>
      </c>
      <c r="G8" s="235">
        <v>0.53</v>
      </c>
      <c r="H8" s="235">
        <v>0.57999999999999996</v>
      </c>
      <c r="I8" s="235">
        <v>0.61</v>
      </c>
      <c r="J8" s="235">
        <v>0.65</v>
      </c>
      <c r="K8" s="726" t="s">
        <v>910</v>
      </c>
      <c r="L8" s="26"/>
      <c r="M8" s="26"/>
      <c r="N8" s="33"/>
    </row>
    <row r="9" spans="1:14" ht="35.1" customHeight="1">
      <c r="B9" s="732"/>
      <c r="C9" s="598" t="s">
        <v>370</v>
      </c>
      <c r="D9" s="236"/>
      <c r="E9" s="579" t="s">
        <v>972</v>
      </c>
      <c r="F9" s="238">
        <v>0.76</v>
      </c>
      <c r="G9" s="238">
        <v>0.86</v>
      </c>
      <c r="H9" s="238">
        <v>0.95</v>
      </c>
      <c r="I9" s="238">
        <v>1</v>
      </c>
      <c r="J9" s="238">
        <v>1.05</v>
      </c>
      <c r="K9" s="726"/>
      <c r="L9" s="26"/>
      <c r="M9" s="26"/>
      <c r="N9" s="33"/>
    </row>
    <row r="10" spans="1:14" s="53" customFormat="1" ht="5.0999999999999996" customHeight="1">
      <c r="A10" s="111"/>
      <c r="B10" s="227"/>
      <c r="C10" s="552"/>
      <c r="D10" s="227"/>
      <c r="E10" s="230"/>
      <c r="F10" s="231"/>
      <c r="G10" s="231"/>
      <c r="H10" s="231"/>
      <c r="I10" s="231"/>
      <c r="J10" s="231"/>
      <c r="K10" s="232"/>
      <c r="L10" s="26"/>
      <c r="M10" s="26"/>
    </row>
    <row r="11" spans="1:14" ht="28.5">
      <c r="B11" s="732" t="s">
        <v>371</v>
      </c>
      <c r="C11" s="342" t="s">
        <v>367</v>
      </c>
      <c r="D11" s="239"/>
      <c r="E11" s="241" t="s">
        <v>372</v>
      </c>
      <c r="F11" s="242" t="s">
        <v>103</v>
      </c>
      <c r="G11" s="242">
        <v>0</v>
      </c>
      <c r="H11" s="243">
        <v>0.01</v>
      </c>
      <c r="I11" s="243">
        <v>0.01</v>
      </c>
      <c r="J11" s="243">
        <v>0.01</v>
      </c>
      <c r="K11" s="240" t="s">
        <v>911</v>
      </c>
      <c r="L11" s="26"/>
      <c r="M11" s="26"/>
      <c r="N11" s="33"/>
    </row>
    <row r="12" spans="1:14" ht="28.5">
      <c r="B12" s="732"/>
      <c r="C12" s="599" t="s">
        <v>370</v>
      </c>
      <c r="D12" s="244"/>
      <c r="E12" s="246" t="s">
        <v>372</v>
      </c>
      <c r="F12" s="247">
        <v>0.01</v>
      </c>
      <c r="G12" s="247">
        <v>0.01</v>
      </c>
      <c r="H12" s="247">
        <v>0.01</v>
      </c>
      <c r="I12" s="247">
        <v>0.01</v>
      </c>
      <c r="J12" s="247">
        <v>0.01</v>
      </c>
      <c r="K12" s="245" t="s">
        <v>911</v>
      </c>
      <c r="L12" s="26"/>
      <c r="M12" s="26"/>
      <c r="N12" s="33"/>
    </row>
    <row r="13" spans="1:14" s="53" customFormat="1" ht="5.0999999999999996" customHeight="1">
      <c r="A13" s="111"/>
      <c r="B13" s="227"/>
      <c r="C13" s="552"/>
      <c r="D13" s="227"/>
      <c r="E13" s="230"/>
      <c r="F13" s="231"/>
      <c r="G13" s="231"/>
      <c r="H13" s="231"/>
      <c r="I13" s="231"/>
      <c r="J13" s="231"/>
      <c r="K13" s="232"/>
      <c r="L13" s="26"/>
      <c r="M13" s="26"/>
    </row>
    <row r="14" spans="1:14" ht="28.5">
      <c r="B14" s="727" t="s">
        <v>666</v>
      </c>
      <c r="C14" s="599" t="s">
        <v>367</v>
      </c>
      <c r="D14" s="248"/>
      <c r="E14" s="246" t="s">
        <v>372</v>
      </c>
      <c r="F14" s="250">
        <v>0</v>
      </c>
      <c r="G14" s="250">
        <v>0</v>
      </c>
      <c r="H14" s="250">
        <v>0.01</v>
      </c>
      <c r="I14" s="250">
        <v>0.01</v>
      </c>
      <c r="J14" s="250">
        <v>0.01</v>
      </c>
      <c r="K14" s="251" t="s">
        <v>912</v>
      </c>
      <c r="L14" s="26"/>
      <c r="M14" s="26"/>
      <c r="N14" s="33"/>
    </row>
    <row r="15" spans="1:14" ht="28.5">
      <c r="B15" s="727"/>
      <c r="C15" s="598" t="s">
        <v>370</v>
      </c>
      <c r="D15" s="252"/>
      <c r="E15" s="254" t="s">
        <v>372</v>
      </c>
      <c r="F15" s="255">
        <v>0</v>
      </c>
      <c r="G15" s="255">
        <v>0</v>
      </c>
      <c r="H15" s="256">
        <v>7.4999999999999997E-3</v>
      </c>
      <c r="I15" s="256">
        <v>2.5000000000000001E-3</v>
      </c>
      <c r="J15" s="256">
        <v>2.5000000000000001E-3</v>
      </c>
      <c r="K15" s="237" t="s">
        <v>913</v>
      </c>
      <c r="L15" s="26"/>
      <c r="M15" s="26"/>
      <c r="N15" s="33"/>
    </row>
    <row r="16" spans="1:14" s="53" customFormat="1" ht="5.0999999999999996" customHeight="1">
      <c r="A16" s="111"/>
      <c r="B16" s="227"/>
      <c r="C16" s="552"/>
      <c r="D16" s="227"/>
      <c r="E16" s="230"/>
      <c r="F16" s="231"/>
      <c r="G16" s="231"/>
      <c r="H16" s="231"/>
      <c r="I16" s="231"/>
      <c r="J16" s="231"/>
      <c r="K16" s="232"/>
      <c r="L16" s="26"/>
      <c r="M16" s="26"/>
    </row>
    <row r="17" spans="1:14" ht="60">
      <c r="B17" s="248" t="s">
        <v>667</v>
      </c>
      <c r="C17" s="596"/>
      <c r="D17" s="257"/>
      <c r="E17" s="258" t="s">
        <v>372</v>
      </c>
      <c r="F17" s="259">
        <v>5.4999999999999997E-3</v>
      </c>
      <c r="G17" s="259">
        <v>5.4999999999999997E-3</v>
      </c>
      <c r="H17" s="259">
        <v>5.4999999999999997E-3</v>
      </c>
      <c r="I17" s="259">
        <v>5.4999999999999997E-3</v>
      </c>
      <c r="J17" s="259">
        <v>5.4999999999999997E-3</v>
      </c>
      <c r="K17" s="260" t="s">
        <v>721</v>
      </c>
      <c r="L17" s="26"/>
      <c r="M17" s="26"/>
      <c r="N17" s="33"/>
    </row>
    <row r="18" spans="1:14" s="53" customFormat="1" ht="5.0999999999999996" customHeight="1">
      <c r="A18" s="111"/>
      <c r="B18" s="227"/>
      <c r="C18" s="552"/>
      <c r="D18" s="227"/>
      <c r="E18" s="230"/>
      <c r="F18" s="231"/>
      <c r="G18" s="231"/>
      <c r="H18" s="231"/>
      <c r="I18" s="231"/>
      <c r="J18" s="231"/>
      <c r="K18" s="232"/>
      <c r="L18" s="2"/>
      <c r="M18" s="2"/>
    </row>
    <row r="19" spans="1:14" ht="28.5" customHeight="1">
      <c r="B19" s="727" t="s">
        <v>373</v>
      </c>
      <c r="C19" s="729" t="s">
        <v>367</v>
      </c>
      <c r="D19" s="234" t="s">
        <v>374</v>
      </c>
      <c r="E19" s="263" t="s">
        <v>73</v>
      </c>
      <c r="F19" s="264">
        <v>1</v>
      </c>
      <c r="G19" s="264">
        <v>1</v>
      </c>
      <c r="H19" s="264">
        <v>0.5</v>
      </c>
      <c r="I19" s="264">
        <v>0.25</v>
      </c>
      <c r="J19" s="264">
        <v>0</v>
      </c>
      <c r="K19" s="725" t="s">
        <v>914</v>
      </c>
      <c r="L19" s="2"/>
      <c r="M19" s="2"/>
      <c r="N19" s="33"/>
    </row>
    <row r="20" spans="1:14" ht="28.5" customHeight="1">
      <c r="B20" s="727"/>
      <c r="C20" s="730"/>
      <c r="D20" s="222" t="s">
        <v>375</v>
      </c>
      <c r="E20" s="192" t="s">
        <v>73</v>
      </c>
      <c r="F20" s="304">
        <v>0</v>
      </c>
      <c r="G20" s="304">
        <v>0</v>
      </c>
      <c r="H20" s="304">
        <v>0.5</v>
      </c>
      <c r="I20" s="304">
        <v>0.75</v>
      </c>
      <c r="J20" s="304">
        <v>1</v>
      </c>
      <c r="K20" s="725"/>
      <c r="L20" s="15"/>
      <c r="M20" s="15"/>
      <c r="N20" s="33"/>
    </row>
    <row r="21" spans="1:14" ht="28.5" customHeight="1">
      <c r="B21" s="727"/>
      <c r="C21" s="731" t="s">
        <v>370</v>
      </c>
      <c r="D21" s="240" t="s">
        <v>376</v>
      </c>
      <c r="E21" s="267" t="s">
        <v>73</v>
      </c>
      <c r="F21" s="268">
        <v>1</v>
      </c>
      <c r="G21" s="268">
        <v>0.7</v>
      </c>
      <c r="H21" s="268">
        <v>0.25</v>
      </c>
      <c r="I21" s="268">
        <v>0.13</v>
      </c>
      <c r="J21" s="268">
        <v>0</v>
      </c>
      <c r="K21" s="722" t="s">
        <v>914</v>
      </c>
      <c r="L21" s="18"/>
      <c r="M21" s="18"/>
      <c r="N21" s="33"/>
    </row>
    <row r="22" spans="1:14" ht="28.5" customHeight="1">
      <c r="B22" s="727"/>
      <c r="C22" s="729"/>
      <c r="D22" s="270" t="s">
        <v>377</v>
      </c>
      <c r="E22" s="271" t="s">
        <v>73</v>
      </c>
      <c r="F22" s="272">
        <v>0</v>
      </c>
      <c r="G22" s="272">
        <v>0.3</v>
      </c>
      <c r="H22" s="272">
        <v>0.75</v>
      </c>
      <c r="I22" s="272">
        <v>0.88</v>
      </c>
      <c r="J22" s="272">
        <v>1</v>
      </c>
      <c r="K22" s="723"/>
      <c r="N22" s="33"/>
    </row>
    <row r="23" spans="1:14" ht="42.75">
      <c r="B23" s="728"/>
      <c r="C23" s="729"/>
      <c r="D23" s="273" t="s">
        <v>378</v>
      </c>
      <c r="E23" s="274" t="s">
        <v>73</v>
      </c>
      <c r="F23" s="275">
        <v>0</v>
      </c>
      <c r="G23" s="275">
        <v>0</v>
      </c>
      <c r="H23" s="275">
        <v>0</v>
      </c>
      <c r="I23" s="275">
        <v>0</v>
      </c>
      <c r="J23" s="275">
        <v>0</v>
      </c>
      <c r="K23" s="724"/>
      <c r="N23" s="33"/>
    </row>
    <row r="24" spans="1:14" s="53" customFormat="1" ht="5.0999999999999996" customHeight="1">
      <c r="A24" s="111"/>
      <c r="B24" s="227"/>
      <c r="C24" s="552"/>
      <c r="D24" s="227"/>
      <c r="E24" s="230"/>
      <c r="F24" s="231"/>
      <c r="G24" s="231"/>
      <c r="H24" s="231"/>
      <c r="I24" s="231"/>
      <c r="J24" s="231"/>
      <c r="K24" s="232"/>
      <c r="L24" s="3"/>
      <c r="M24" s="3"/>
    </row>
    <row r="25" spans="1:14" ht="30" customHeight="1">
      <c r="B25" s="721" t="s">
        <v>379</v>
      </c>
      <c r="C25" s="590"/>
      <c r="D25" s="262" t="s">
        <v>380</v>
      </c>
      <c r="E25" s="276" t="s">
        <v>73</v>
      </c>
      <c r="F25" s="277">
        <v>1</v>
      </c>
      <c r="G25" s="277">
        <v>0.65</v>
      </c>
      <c r="H25" s="277">
        <v>0.45</v>
      </c>
      <c r="I25" s="277">
        <v>0.23</v>
      </c>
      <c r="J25" s="277">
        <v>0</v>
      </c>
      <c r="K25" s="725" t="s">
        <v>722</v>
      </c>
      <c r="N25" s="33"/>
    </row>
    <row r="26" spans="1:14" ht="30" customHeight="1">
      <c r="B26" s="721"/>
      <c r="C26" s="591"/>
      <c r="D26" s="278" t="s">
        <v>381</v>
      </c>
      <c r="E26" s="279" t="s">
        <v>73</v>
      </c>
      <c r="F26" s="280">
        <v>0</v>
      </c>
      <c r="G26" s="280">
        <v>0.25</v>
      </c>
      <c r="H26" s="280">
        <v>0.25</v>
      </c>
      <c r="I26" s="280">
        <v>0.33</v>
      </c>
      <c r="J26" s="280">
        <v>0.4</v>
      </c>
      <c r="K26" s="725"/>
      <c r="N26" s="33"/>
    </row>
    <row r="27" spans="1:14" ht="30" customHeight="1">
      <c r="B27" s="721"/>
      <c r="C27" s="592"/>
      <c r="D27" s="253" t="s">
        <v>382</v>
      </c>
      <c r="E27" s="274" t="s">
        <v>73</v>
      </c>
      <c r="F27" s="275">
        <v>0</v>
      </c>
      <c r="G27" s="275">
        <v>0.1</v>
      </c>
      <c r="H27" s="275">
        <v>0.3</v>
      </c>
      <c r="I27" s="275">
        <v>0.45</v>
      </c>
      <c r="J27" s="275">
        <v>0.6</v>
      </c>
      <c r="K27" s="725"/>
      <c r="N27" s="33"/>
    </row>
    <row r="30" spans="1:14" s="99" customFormat="1">
      <c r="A30" s="104"/>
      <c r="B30" s="150" t="s">
        <v>26</v>
      </c>
      <c r="C30" s="150"/>
      <c r="D30" s="150"/>
      <c r="E30" s="135"/>
      <c r="F30" s="135"/>
      <c r="G30" s="150"/>
      <c r="H30" s="151"/>
      <c r="I30" s="151"/>
      <c r="J30" s="151"/>
      <c r="K30" s="151"/>
      <c r="L30" s="3"/>
      <c r="M30" s="3"/>
      <c r="N30" s="3"/>
    </row>
    <row r="31" spans="1:14" s="99" customFormat="1">
      <c r="A31" s="160"/>
      <c r="B31" s="160" t="s">
        <v>384</v>
      </c>
      <c r="C31" s="186"/>
      <c r="D31" s="186" t="s">
        <v>706</v>
      </c>
      <c r="E31" s="160"/>
      <c r="F31" s="160"/>
      <c r="G31" s="160"/>
      <c r="H31" s="161"/>
      <c r="I31" s="161"/>
      <c r="J31" s="223"/>
      <c r="K31" s="223"/>
      <c r="L31" s="3"/>
      <c r="M31" s="3"/>
      <c r="N31" s="3"/>
    </row>
    <row r="32" spans="1:14" s="99" customFormat="1">
      <c r="A32" s="160"/>
      <c r="B32" s="160" t="s">
        <v>385</v>
      </c>
      <c r="C32" s="196"/>
      <c r="D32" s="196" t="s">
        <v>608</v>
      </c>
      <c r="E32" s="160"/>
      <c r="F32" s="160"/>
      <c r="G32" s="160"/>
      <c r="H32" s="161"/>
      <c r="I32" s="161"/>
      <c r="J32" s="161"/>
      <c r="K32" s="161"/>
      <c r="L32" s="3"/>
      <c r="M32" s="3"/>
      <c r="N32" s="3"/>
    </row>
    <row r="33" spans="1:14" s="99" customFormat="1">
      <c r="A33" s="160"/>
      <c r="B33" s="127" t="s">
        <v>670</v>
      </c>
      <c r="C33" s="104"/>
      <c r="D33" s="127" t="s">
        <v>682</v>
      </c>
      <c r="E33" s="160"/>
      <c r="F33" s="160"/>
      <c r="G33" s="160"/>
      <c r="H33" s="161"/>
      <c r="I33" s="161"/>
      <c r="J33" s="161"/>
      <c r="K33" s="161"/>
      <c r="L33" s="3"/>
      <c r="M33" s="3"/>
      <c r="N33" s="3"/>
    </row>
    <row r="34" spans="1:14" s="99" customFormat="1">
      <c r="A34" s="160"/>
      <c r="B34" s="160" t="s">
        <v>386</v>
      </c>
      <c r="C34" s="186"/>
      <c r="D34" s="186" t="s">
        <v>609</v>
      </c>
      <c r="E34" s="160"/>
      <c r="F34" s="160"/>
      <c r="G34" s="160"/>
      <c r="H34" s="161"/>
      <c r="I34" s="161"/>
      <c r="J34" s="161"/>
      <c r="K34" s="161"/>
      <c r="L34" s="3"/>
      <c r="M34" s="3"/>
      <c r="N34" s="3"/>
    </row>
    <row r="35" spans="1:14" s="99" customFormat="1">
      <c r="A35" s="160"/>
      <c r="B35" s="160" t="s">
        <v>387</v>
      </c>
      <c r="C35" s="160"/>
      <c r="D35" s="186" t="s">
        <v>707</v>
      </c>
      <c r="E35" s="160"/>
      <c r="F35" s="160"/>
      <c r="G35" s="160"/>
      <c r="H35" s="161"/>
      <c r="I35" s="161"/>
      <c r="J35" s="161"/>
      <c r="K35" s="161"/>
      <c r="L35" s="3"/>
      <c r="M35" s="3"/>
      <c r="N35" s="3"/>
    </row>
    <row r="36" spans="1:14">
      <c r="B36" s="160" t="s">
        <v>388</v>
      </c>
      <c r="C36" s="160"/>
      <c r="D36" s="186" t="s">
        <v>708</v>
      </c>
    </row>
  </sheetData>
  <sortState xmlns:xlrd2="http://schemas.microsoft.com/office/spreadsheetml/2017/richdata2" ref="B31:D36">
    <sortCondition ref="B31:B36"/>
  </sortState>
  <mergeCells count="12">
    <mergeCell ref="M1:N1"/>
    <mergeCell ref="B25:B27"/>
    <mergeCell ref="K21:K23"/>
    <mergeCell ref="K25:K27"/>
    <mergeCell ref="K19:K20"/>
    <mergeCell ref="K8:K9"/>
    <mergeCell ref="B14:B15"/>
    <mergeCell ref="B19:B23"/>
    <mergeCell ref="C19:C20"/>
    <mergeCell ref="C21:C23"/>
    <mergeCell ref="B11:B12"/>
    <mergeCell ref="B8:B9"/>
  </mergeCells>
  <hyperlinks>
    <hyperlink ref="M1:N1" location="Übersicht!A1" display="Übersicht!A1" xr:uid="{D6E7631F-C553-4380-BA75-65A8BEBB5F6C}"/>
  </hyperlinks>
  <pageMargins left="0.7" right="0.7" top="0.78740157499999996" bottom="0.78740157499999996" header="0.3" footer="0.3"/>
  <pageSetup paperSize="9" scale="2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ADC659-CA3A-4CF5-9E19-6CB1486F9046}">
  <sheetPr codeName="Tabelle11">
    <tabColor rgb="FF9BBCFF"/>
    <pageSetUpPr fitToPage="1"/>
  </sheetPr>
  <dimension ref="A1:N28"/>
  <sheetViews>
    <sheetView showGridLines="0" zoomScale="80" zoomScaleNormal="80" workbookViewId="0"/>
  </sheetViews>
  <sheetFormatPr baseColWidth="10" defaultColWidth="11.42578125" defaultRowHeight="16.5"/>
  <cols>
    <col min="1" max="1" width="9.140625" style="104" customWidth="1"/>
    <col min="2" max="2" width="23.85546875" style="104" customWidth="1"/>
    <col min="3" max="3" width="22.42578125" style="104" customWidth="1"/>
    <col min="4" max="4" width="20.42578125" style="104" customWidth="1"/>
    <col min="5" max="9" width="15.42578125" style="104" customWidth="1"/>
    <col min="10" max="10" width="21.42578125" style="104" customWidth="1"/>
    <col min="11" max="11" width="11.42578125" style="3" bestFit="1"/>
    <col min="12" max="13" width="10.85546875" style="3"/>
    <col min="14" max="16384" width="11.42578125" style="33"/>
  </cols>
  <sheetData>
    <row r="1" spans="1:13" ht="35.1" customHeight="1">
      <c r="A1" s="215"/>
      <c r="B1" s="216" t="s">
        <v>36</v>
      </c>
      <c r="C1" s="215"/>
      <c r="D1" s="215"/>
      <c r="E1" s="215"/>
      <c r="F1" s="215"/>
      <c r="G1" s="217"/>
      <c r="H1" s="217"/>
      <c r="I1" s="217"/>
      <c r="J1" s="217"/>
      <c r="K1" s="2"/>
      <c r="L1" s="713" t="s">
        <v>989</v>
      </c>
      <c r="M1" s="714"/>
    </row>
    <row r="2" spans="1:13" ht="9.9499999999999993" customHeight="1">
      <c r="K2" s="2"/>
      <c r="L2" s="2"/>
      <c r="M2" s="2"/>
    </row>
    <row r="3" spans="1:13" ht="20.100000000000001" customHeight="1">
      <c r="A3" s="116"/>
      <c r="B3" s="189" t="s">
        <v>389</v>
      </c>
      <c r="C3" s="285"/>
      <c r="D3" s="285"/>
      <c r="E3" s="285"/>
      <c r="F3" s="286"/>
      <c r="G3" s="286"/>
      <c r="H3" s="286"/>
      <c r="I3" s="286"/>
      <c r="J3" s="286"/>
      <c r="K3" s="2"/>
      <c r="L3" s="2"/>
      <c r="M3" s="2"/>
    </row>
    <row r="4" spans="1:13" ht="18">
      <c r="F4" s="287"/>
      <c r="G4" s="287"/>
      <c r="H4" s="288"/>
      <c r="I4" s="288"/>
      <c r="J4" s="287"/>
      <c r="K4" s="26"/>
      <c r="L4" s="26"/>
      <c r="M4" s="26"/>
    </row>
    <row r="5" spans="1:13" ht="18">
      <c r="F5" s="287"/>
      <c r="G5" s="287"/>
      <c r="H5" s="288"/>
      <c r="I5" s="288"/>
      <c r="J5" s="287"/>
      <c r="K5" s="26"/>
      <c r="L5" s="26"/>
      <c r="M5" s="26"/>
    </row>
    <row r="6" spans="1:13" ht="18">
      <c r="B6" s="219"/>
      <c r="C6" s="219"/>
      <c r="D6" s="220" t="s">
        <v>3</v>
      </c>
      <c r="E6" s="220" t="s">
        <v>4</v>
      </c>
      <c r="F6" s="220" t="s">
        <v>5</v>
      </c>
      <c r="G6" s="220" t="s">
        <v>6</v>
      </c>
      <c r="H6" s="220" t="s">
        <v>7</v>
      </c>
      <c r="I6" s="220" t="s">
        <v>8</v>
      </c>
      <c r="J6" s="340" t="s">
        <v>9</v>
      </c>
      <c r="K6" s="26"/>
      <c r="L6" s="26"/>
      <c r="M6" s="26"/>
    </row>
    <row r="7" spans="1:13" s="53" customFormat="1" ht="5.0999999999999996" customHeight="1">
      <c r="A7" s="111"/>
      <c r="B7" s="227"/>
      <c r="C7" s="228"/>
      <c r="D7" s="229"/>
      <c r="E7" s="230"/>
      <c r="F7" s="231"/>
      <c r="G7" s="231"/>
      <c r="H7" s="231"/>
      <c r="I7" s="231"/>
      <c r="J7" s="231"/>
      <c r="K7" s="26"/>
      <c r="L7" s="26"/>
      <c r="M7" s="26"/>
    </row>
    <row r="8" spans="1:13" ht="28.5">
      <c r="B8" s="236" t="s">
        <v>390</v>
      </c>
      <c r="C8" s="594"/>
      <c r="D8" s="579" t="s">
        <v>972</v>
      </c>
      <c r="E8" s="290">
        <v>3.13</v>
      </c>
      <c r="F8" s="291">
        <v>3.1</v>
      </c>
      <c r="G8" s="291">
        <v>2.5</v>
      </c>
      <c r="H8" s="291">
        <v>2.2999999999999998</v>
      </c>
      <c r="I8" s="291">
        <v>2</v>
      </c>
      <c r="J8" s="273" t="s">
        <v>391</v>
      </c>
      <c r="K8" s="26"/>
      <c r="L8" s="26"/>
      <c r="M8" s="26"/>
    </row>
    <row r="9" spans="1:13" s="53" customFormat="1" ht="5.0999999999999996" customHeight="1">
      <c r="A9" s="111"/>
      <c r="B9" s="227"/>
      <c r="C9" s="552"/>
      <c r="D9" s="229"/>
      <c r="E9" s="230"/>
      <c r="F9" s="231"/>
      <c r="G9" s="231"/>
      <c r="H9" s="231"/>
      <c r="I9" s="231"/>
      <c r="J9" s="231"/>
      <c r="K9" s="26"/>
      <c r="L9" s="26"/>
      <c r="M9" s="26"/>
    </row>
    <row r="10" spans="1:13" ht="18">
      <c r="B10" s="292" t="s">
        <v>371</v>
      </c>
      <c r="C10" s="595"/>
      <c r="D10" s="246" t="s">
        <v>372</v>
      </c>
      <c r="E10" s="293" t="s">
        <v>103</v>
      </c>
      <c r="F10" s="281">
        <v>0</v>
      </c>
      <c r="G10" s="259">
        <v>-2.1499999999999998E-2</v>
      </c>
      <c r="H10" s="259">
        <v>-2.1499999999999998E-2</v>
      </c>
      <c r="I10" s="259">
        <v>-2.1499999999999998E-2</v>
      </c>
      <c r="J10" s="261" t="s">
        <v>392</v>
      </c>
      <c r="K10" s="26"/>
      <c r="L10" s="26"/>
      <c r="M10" s="26"/>
    </row>
    <row r="11" spans="1:13" s="53" customFormat="1" ht="5.0999999999999996" customHeight="1">
      <c r="A11" s="111"/>
      <c r="B11" s="227"/>
      <c r="C11" s="552"/>
      <c r="D11" s="229"/>
      <c r="E11" s="230"/>
      <c r="F11" s="231"/>
      <c r="G11" s="231"/>
      <c r="H11" s="231"/>
      <c r="I11" s="231"/>
      <c r="J11" s="231"/>
      <c r="K11" s="26"/>
      <c r="L11" s="26"/>
      <c r="M11" s="26"/>
    </row>
    <row r="12" spans="1:13" ht="28.5">
      <c r="B12" s="244" t="s">
        <v>668</v>
      </c>
      <c r="C12" s="600"/>
      <c r="D12" s="258" t="s">
        <v>372</v>
      </c>
      <c r="E12" s="259">
        <v>5.0000000000000001E-3</v>
      </c>
      <c r="F12" s="259">
        <v>2E-3</v>
      </c>
      <c r="G12" s="259">
        <v>5.0000000000000001E-4</v>
      </c>
      <c r="H12" s="259">
        <v>2.9999999999999997E-4</v>
      </c>
      <c r="I12" s="259">
        <v>0</v>
      </c>
      <c r="J12" s="294" t="s">
        <v>915</v>
      </c>
      <c r="K12" s="26"/>
      <c r="L12" s="26"/>
      <c r="M12" s="26"/>
    </row>
    <row r="13" spans="1:13" s="53" customFormat="1" ht="5.0999999999999996" customHeight="1">
      <c r="A13" s="111"/>
      <c r="B13" s="227"/>
      <c r="C13" s="552"/>
      <c r="D13" s="229"/>
      <c r="E13" s="230"/>
      <c r="F13" s="231"/>
      <c r="G13" s="231"/>
      <c r="H13" s="231"/>
      <c r="I13" s="231"/>
      <c r="J13" s="231"/>
      <c r="K13" s="26"/>
      <c r="L13" s="26"/>
      <c r="M13" s="26"/>
    </row>
    <row r="14" spans="1:13" ht="36.75" customHeight="1">
      <c r="B14" s="727" t="s">
        <v>393</v>
      </c>
      <c r="C14" s="295" t="s">
        <v>394</v>
      </c>
      <c r="D14" s="267" t="s">
        <v>73</v>
      </c>
      <c r="E14" s="242">
        <v>1</v>
      </c>
      <c r="F14" s="296">
        <v>0.55000000000000004</v>
      </c>
      <c r="G14" s="296">
        <v>0</v>
      </c>
      <c r="H14" s="296">
        <v>0</v>
      </c>
      <c r="I14" s="296">
        <v>0</v>
      </c>
      <c r="J14" s="733" t="s">
        <v>957</v>
      </c>
      <c r="K14" s="26"/>
      <c r="L14" s="26"/>
      <c r="M14" s="26"/>
    </row>
    <row r="15" spans="1:13" ht="36.75" customHeight="1">
      <c r="B15" s="727"/>
      <c r="C15" s="222" t="s">
        <v>395</v>
      </c>
      <c r="D15" s="192" t="s">
        <v>73</v>
      </c>
      <c r="E15" s="297">
        <v>0</v>
      </c>
      <c r="F15" s="272">
        <v>0</v>
      </c>
      <c r="G15" s="272">
        <v>0</v>
      </c>
      <c r="H15" s="272">
        <v>0</v>
      </c>
      <c r="I15" s="272">
        <v>0</v>
      </c>
      <c r="J15" s="734"/>
      <c r="K15" s="26"/>
      <c r="L15" s="26"/>
      <c r="M15" s="26"/>
    </row>
    <row r="16" spans="1:13" ht="36.75" customHeight="1">
      <c r="B16" s="727"/>
      <c r="C16" s="222" t="s">
        <v>396</v>
      </c>
      <c r="D16" s="192" t="s">
        <v>73</v>
      </c>
      <c r="E16" s="297">
        <v>0</v>
      </c>
      <c r="F16" s="272">
        <v>0.2</v>
      </c>
      <c r="G16" s="272">
        <v>0.3</v>
      </c>
      <c r="H16" s="272">
        <v>0.3</v>
      </c>
      <c r="I16" s="272">
        <v>0.3</v>
      </c>
      <c r="J16" s="734"/>
      <c r="K16" s="26"/>
      <c r="L16" s="26"/>
      <c r="M16" s="26"/>
    </row>
    <row r="17" spans="1:14" ht="36.75" customHeight="1">
      <c r="B17" s="727"/>
      <c r="C17" s="222" t="s">
        <v>680</v>
      </c>
      <c r="D17" s="192" t="s">
        <v>73</v>
      </c>
      <c r="E17" s="297">
        <v>0</v>
      </c>
      <c r="F17" s="272">
        <v>0.25</v>
      </c>
      <c r="G17" s="272">
        <v>0.7</v>
      </c>
      <c r="H17" s="272">
        <v>0.7</v>
      </c>
      <c r="I17" s="272">
        <v>0.7</v>
      </c>
      <c r="J17" s="734"/>
      <c r="K17" s="26"/>
      <c r="L17" s="26"/>
      <c r="M17" s="26"/>
    </row>
    <row r="18" spans="1:14" ht="36.75" customHeight="1">
      <c r="B18" s="728"/>
      <c r="C18" s="222" t="s">
        <v>397</v>
      </c>
      <c r="D18" s="192" t="s">
        <v>73</v>
      </c>
      <c r="E18" s="297">
        <v>0</v>
      </c>
      <c r="F18" s="272">
        <v>0</v>
      </c>
      <c r="G18" s="272">
        <v>0</v>
      </c>
      <c r="H18" s="272">
        <v>0</v>
      </c>
      <c r="I18" s="272">
        <v>0</v>
      </c>
      <c r="J18" s="734"/>
      <c r="K18" s="26"/>
      <c r="L18" s="2"/>
      <c r="M18" s="2"/>
    </row>
    <row r="19" spans="1:14" ht="18">
      <c r="G19" s="106"/>
      <c r="H19" s="106"/>
      <c r="I19" s="106"/>
      <c r="J19" s="106"/>
      <c r="K19" s="26"/>
      <c r="L19" s="2"/>
      <c r="M19" s="2"/>
    </row>
    <row r="20" spans="1:14">
      <c r="G20" s="106"/>
      <c r="H20" s="106"/>
      <c r="I20" s="106"/>
      <c r="J20" s="106"/>
      <c r="K20" s="2"/>
      <c r="L20" s="15"/>
      <c r="M20" s="15"/>
    </row>
    <row r="21" spans="1:14" s="99" customFormat="1">
      <c r="A21" s="104"/>
      <c r="B21" s="150" t="s">
        <v>26</v>
      </c>
      <c r="C21" s="150"/>
      <c r="D21" s="150"/>
      <c r="E21" s="135"/>
      <c r="F21" s="135"/>
      <c r="G21" s="150"/>
      <c r="H21" s="151"/>
      <c r="I21" s="151"/>
      <c r="J21" s="151"/>
      <c r="K21" s="3"/>
      <c r="L21" s="3"/>
      <c r="M21" s="3"/>
      <c r="N21" s="97"/>
    </row>
    <row r="22" spans="1:14" s="99" customFormat="1">
      <c r="A22" s="160"/>
      <c r="B22" s="104" t="s">
        <v>956</v>
      </c>
      <c r="C22" s="104"/>
      <c r="D22" s="104" t="s">
        <v>955</v>
      </c>
      <c r="E22" s="160"/>
      <c r="F22" s="160"/>
      <c r="G22" s="161"/>
      <c r="H22" s="161"/>
      <c r="I22" s="161"/>
      <c r="J22" s="223"/>
      <c r="K22" s="3"/>
      <c r="L22" s="3"/>
      <c r="M22" s="3"/>
    </row>
    <row r="23" spans="1:14">
      <c r="B23" s="160" t="s">
        <v>384</v>
      </c>
      <c r="C23" s="160"/>
      <c r="D23" s="160" t="s">
        <v>709</v>
      </c>
    </row>
    <row r="24" spans="1:14">
      <c r="B24" s="104" t="s">
        <v>401</v>
      </c>
      <c r="D24" s="104" t="s">
        <v>613</v>
      </c>
    </row>
    <row r="25" spans="1:14">
      <c r="B25" s="104" t="s">
        <v>400</v>
      </c>
      <c r="D25" s="104" t="s">
        <v>612</v>
      </c>
    </row>
    <row r="26" spans="1:14">
      <c r="B26" s="104" t="s">
        <v>157</v>
      </c>
      <c r="D26" s="104" t="s">
        <v>710</v>
      </c>
    </row>
    <row r="27" spans="1:14">
      <c r="B27" s="160" t="s">
        <v>398</v>
      </c>
      <c r="C27" s="160"/>
      <c r="D27" s="160" t="s">
        <v>713</v>
      </c>
    </row>
    <row r="28" spans="1:14">
      <c r="B28" s="104" t="s">
        <v>399</v>
      </c>
      <c r="D28" s="104" t="s">
        <v>712</v>
      </c>
    </row>
  </sheetData>
  <sheetProtection algorithmName="SHA-512" hashValue="AsShfnRlG/t4a/Lq8zIF7E7esdvX1WVjdpzXRkXFDdGOQ9UGHc5BbAC3nMl1aVEnmg3Q0+tlizaEInaPJu+P/A==" saltValue="RRklOZyq+oOECLOe9YXJHg==" spinCount="100000" sheet="1"/>
  <sortState xmlns:xlrd2="http://schemas.microsoft.com/office/spreadsheetml/2017/richdata2" ref="B22:D28">
    <sortCondition ref="B22:B28"/>
  </sortState>
  <mergeCells count="3">
    <mergeCell ref="J14:J18"/>
    <mergeCell ref="L1:M1"/>
    <mergeCell ref="B14:B18"/>
  </mergeCells>
  <hyperlinks>
    <hyperlink ref="L1:M1" location="Übersicht!A1" display="Übersicht!A1" xr:uid="{6E6B54E2-299C-4F12-86EC-D9726B70108F}"/>
  </hyperlinks>
  <pageMargins left="0.7" right="0.7" top="0.78740157499999996" bottom="0.78740157499999996" header="0.3" footer="0.3"/>
  <pageSetup paperSize="9" scale="4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9F85E-531C-465D-B960-FF7E4B4DDB69}">
  <sheetPr codeName="Tabelle12">
    <tabColor rgb="FF9BBCFF"/>
    <pageSetUpPr fitToPage="1"/>
  </sheetPr>
  <dimension ref="A1:M25"/>
  <sheetViews>
    <sheetView showGridLines="0" zoomScale="80" zoomScaleNormal="80" workbookViewId="0"/>
  </sheetViews>
  <sheetFormatPr baseColWidth="10" defaultColWidth="11.42578125" defaultRowHeight="16.5"/>
  <cols>
    <col min="1" max="1" width="9.140625" style="104" customWidth="1"/>
    <col min="2" max="2" width="34.42578125" style="104" customWidth="1"/>
    <col min="3" max="3" width="36.42578125" style="104" bestFit="1" customWidth="1"/>
    <col min="4" max="4" width="20.42578125" style="104" customWidth="1"/>
    <col min="5" max="5" width="16.42578125" style="104" customWidth="1"/>
    <col min="6" max="8" width="15.42578125" style="104" customWidth="1"/>
    <col min="9" max="9" width="17.42578125" style="104" customWidth="1"/>
    <col min="10" max="10" width="25.42578125" style="104" customWidth="1"/>
    <col min="11" max="11" width="11.42578125" style="3" bestFit="1"/>
    <col min="12" max="13" width="10.85546875" style="3"/>
    <col min="14" max="16384" width="11.42578125" style="33"/>
  </cols>
  <sheetData>
    <row r="1" spans="1:13" ht="35.1" customHeight="1">
      <c r="A1" s="215"/>
      <c r="B1" s="216" t="s">
        <v>36</v>
      </c>
      <c r="C1" s="215"/>
      <c r="D1" s="215"/>
      <c r="E1" s="215"/>
      <c r="F1" s="215"/>
      <c r="G1" s="217"/>
      <c r="H1" s="217"/>
      <c r="I1" s="217"/>
      <c r="J1" s="217"/>
      <c r="K1" s="2"/>
      <c r="L1" s="713" t="s">
        <v>989</v>
      </c>
      <c r="M1" s="714"/>
    </row>
    <row r="2" spans="1:13" ht="9.9499999999999993" customHeight="1">
      <c r="G2" s="106"/>
      <c r="H2" s="106"/>
      <c r="I2" s="106"/>
      <c r="J2" s="106"/>
      <c r="K2" s="2"/>
      <c r="L2" s="2"/>
      <c r="M2" s="2"/>
    </row>
    <row r="3" spans="1:13" ht="20.100000000000001" customHeight="1">
      <c r="A3" s="116"/>
      <c r="B3" s="189" t="s">
        <v>402</v>
      </c>
      <c r="C3" s="285"/>
      <c r="D3" s="285"/>
      <c r="E3" s="285"/>
      <c r="F3" s="286"/>
      <c r="G3" s="286"/>
      <c r="H3" s="286"/>
      <c r="I3" s="286"/>
      <c r="J3" s="286"/>
      <c r="K3" s="2"/>
      <c r="L3" s="2"/>
      <c r="M3" s="2"/>
    </row>
    <row r="4" spans="1:13" ht="18">
      <c r="F4" s="225"/>
      <c r="G4" s="225"/>
      <c r="H4" s="225"/>
      <c r="I4" s="225"/>
      <c r="J4" s="225"/>
      <c r="K4" s="26"/>
      <c r="L4" s="26"/>
      <c r="M4" s="26"/>
    </row>
    <row r="5" spans="1:13" ht="18">
      <c r="F5" s="225"/>
      <c r="G5" s="225"/>
      <c r="H5" s="225"/>
      <c r="I5" s="225"/>
      <c r="J5" s="225"/>
      <c r="K5" s="26"/>
      <c r="L5" s="26"/>
      <c r="M5" s="26"/>
    </row>
    <row r="6" spans="1:13" ht="18">
      <c r="B6" s="219"/>
      <c r="C6" s="219"/>
      <c r="D6" s="220" t="s">
        <v>3</v>
      </c>
      <c r="E6" s="220" t="s">
        <v>4</v>
      </c>
      <c r="F6" s="220" t="s">
        <v>5</v>
      </c>
      <c r="G6" s="220" t="s">
        <v>6</v>
      </c>
      <c r="H6" s="220" t="s">
        <v>7</v>
      </c>
      <c r="I6" s="220" t="s">
        <v>8</v>
      </c>
      <c r="J6" s="340" t="s">
        <v>9</v>
      </c>
      <c r="K6" s="26"/>
      <c r="L6" s="26"/>
      <c r="M6" s="26"/>
    </row>
    <row r="7" spans="1:13" s="53" customFormat="1" ht="5.0999999999999996" customHeight="1">
      <c r="A7" s="111"/>
      <c r="B7" s="227"/>
      <c r="C7" s="228"/>
      <c r="D7" s="229"/>
      <c r="E7" s="230"/>
      <c r="F7" s="231"/>
      <c r="G7" s="231"/>
      <c r="H7" s="231"/>
      <c r="I7" s="231"/>
      <c r="J7" s="231"/>
      <c r="K7" s="26"/>
      <c r="L7" s="26"/>
      <c r="M7" s="26"/>
    </row>
    <row r="8" spans="1:13" ht="28.5">
      <c r="B8" s="236" t="s">
        <v>390</v>
      </c>
      <c r="C8" s="236"/>
      <c r="D8" s="579" t="s">
        <v>972</v>
      </c>
      <c r="E8" s="299">
        <v>13.2</v>
      </c>
      <c r="F8" s="291">
        <v>12.9</v>
      </c>
      <c r="G8" s="291">
        <v>12.6</v>
      </c>
      <c r="H8" s="291">
        <v>12.5</v>
      </c>
      <c r="I8" s="291">
        <v>12.4</v>
      </c>
      <c r="J8" s="273" t="s">
        <v>403</v>
      </c>
      <c r="K8" s="26"/>
      <c r="L8" s="26"/>
      <c r="M8" s="26"/>
    </row>
    <row r="9" spans="1:13" s="53" customFormat="1" ht="5.0999999999999996" customHeight="1">
      <c r="A9" s="111"/>
      <c r="B9" s="227"/>
      <c r="C9" s="228"/>
      <c r="D9" s="229"/>
      <c r="E9" s="230"/>
      <c r="F9" s="231"/>
      <c r="G9" s="231"/>
      <c r="H9" s="231"/>
      <c r="I9" s="231"/>
      <c r="J9" s="231"/>
      <c r="K9" s="26"/>
      <c r="L9" s="26"/>
      <c r="M9" s="26"/>
    </row>
    <row r="10" spans="1:13" ht="18">
      <c r="B10" s="292" t="s">
        <v>371</v>
      </c>
      <c r="C10" s="595"/>
      <c r="D10" s="246" t="s">
        <v>372</v>
      </c>
      <c r="E10" s="247" t="s">
        <v>103</v>
      </c>
      <c r="F10" s="247">
        <v>-2E-3</v>
      </c>
      <c r="G10" s="247">
        <v>-2E-3</v>
      </c>
      <c r="H10" s="247">
        <v>-2E-3</v>
      </c>
      <c r="I10" s="247">
        <v>-2E-3</v>
      </c>
      <c r="J10" s="261" t="s">
        <v>392</v>
      </c>
      <c r="K10" s="26"/>
      <c r="L10" s="26"/>
      <c r="M10" s="26"/>
    </row>
    <row r="11" spans="1:13" s="53" customFormat="1" ht="5.0999999999999996" customHeight="1">
      <c r="A11" s="111"/>
      <c r="B11" s="227"/>
      <c r="C11" s="552"/>
      <c r="D11" s="229"/>
      <c r="E11" s="230"/>
      <c r="F11" s="231"/>
      <c r="G11" s="231"/>
      <c r="H11" s="231"/>
      <c r="I11" s="231"/>
      <c r="J11" s="231"/>
      <c r="K11" s="26"/>
      <c r="L11" s="26"/>
      <c r="M11" s="26"/>
    </row>
    <row r="12" spans="1:13" ht="30">
      <c r="B12" s="248" t="s">
        <v>668</v>
      </c>
      <c r="C12" s="600"/>
      <c r="D12" s="258" t="s">
        <v>372</v>
      </c>
      <c r="E12" s="259">
        <v>5.0000000000000001E-3</v>
      </c>
      <c r="F12" s="259">
        <v>2E-3</v>
      </c>
      <c r="G12" s="259">
        <v>5.0000000000000001E-4</v>
      </c>
      <c r="H12" s="259">
        <v>2.9999999999999997E-4</v>
      </c>
      <c r="I12" s="259">
        <v>0</v>
      </c>
      <c r="J12" s="249" t="s">
        <v>918</v>
      </c>
      <c r="K12" s="26"/>
      <c r="L12" s="26"/>
      <c r="M12" s="26"/>
    </row>
    <row r="13" spans="1:13" s="53" customFormat="1" ht="5.0999999999999996" customHeight="1">
      <c r="A13" s="111"/>
      <c r="B13" s="227"/>
      <c r="C13" s="552"/>
      <c r="D13" s="229"/>
      <c r="E13" s="230"/>
      <c r="F13" s="231"/>
      <c r="G13" s="231"/>
      <c r="H13" s="231"/>
      <c r="I13" s="231"/>
      <c r="J13" s="231"/>
      <c r="K13" s="26"/>
      <c r="L13" s="26"/>
      <c r="M13" s="26"/>
    </row>
    <row r="14" spans="1:13" ht="21" customHeight="1">
      <c r="B14" s="735" t="s">
        <v>404</v>
      </c>
      <c r="C14" s="601" t="s">
        <v>405</v>
      </c>
      <c r="D14" s="307" t="s">
        <v>73</v>
      </c>
      <c r="E14" s="308">
        <v>0.76</v>
      </c>
      <c r="F14" s="308">
        <v>0.8</v>
      </c>
      <c r="G14" s="308">
        <v>0.65</v>
      </c>
      <c r="H14" s="308">
        <v>0.4</v>
      </c>
      <c r="I14" s="308">
        <v>0.4</v>
      </c>
      <c r="J14" s="736" t="s">
        <v>917</v>
      </c>
      <c r="K14" s="26"/>
      <c r="L14" s="26"/>
      <c r="M14" s="26"/>
    </row>
    <row r="15" spans="1:13" ht="21" customHeight="1">
      <c r="B15" s="735"/>
      <c r="C15" s="602" t="s">
        <v>406</v>
      </c>
      <c r="D15" s="309" t="s">
        <v>73</v>
      </c>
      <c r="E15" s="310">
        <v>0</v>
      </c>
      <c r="F15" s="310">
        <v>0</v>
      </c>
      <c r="G15" s="310">
        <v>0</v>
      </c>
      <c r="H15" s="310">
        <v>0</v>
      </c>
      <c r="I15" s="310">
        <v>0</v>
      </c>
      <c r="J15" s="737"/>
      <c r="K15" s="26"/>
      <c r="L15" s="26"/>
      <c r="M15" s="26"/>
    </row>
    <row r="16" spans="1:13" ht="21" customHeight="1">
      <c r="B16" s="735"/>
      <c r="C16" s="602" t="s">
        <v>407</v>
      </c>
      <c r="D16" s="309" t="s">
        <v>73</v>
      </c>
      <c r="E16" s="310">
        <v>0.16</v>
      </c>
      <c r="F16" s="310">
        <v>0.1</v>
      </c>
      <c r="G16" s="310">
        <v>0</v>
      </c>
      <c r="H16" s="310">
        <v>0</v>
      </c>
      <c r="I16" s="310">
        <v>0</v>
      </c>
      <c r="J16" s="737"/>
      <c r="K16" s="26"/>
      <c r="L16" s="26"/>
      <c r="M16" s="26"/>
    </row>
    <row r="17" spans="1:13" ht="21" customHeight="1">
      <c r="B17" s="735"/>
      <c r="C17" s="602" t="s">
        <v>408</v>
      </c>
      <c r="D17" s="309" t="s">
        <v>73</v>
      </c>
      <c r="E17" s="310">
        <v>0.08</v>
      </c>
      <c r="F17" s="310">
        <v>0.05</v>
      </c>
      <c r="G17" s="310">
        <v>0</v>
      </c>
      <c r="H17" s="310">
        <v>0</v>
      </c>
      <c r="I17" s="310">
        <v>0</v>
      </c>
      <c r="J17" s="737"/>
      <c r="K17" s="26"/>
      <c r="L17" s="26"/>
      <c r="M17" s="26"/>
    </row>
    <row r="18" spans="1:13" ht="45" customHeight="1">
      <c r="B18" s="735"/>
      <c r="C18" s="603" t="s">
        <v>409</v>
      </c>
      <c r="D18" s="311" t="s">
        <v>73</v>
      </c>
      <c r="E18" s="312">
        <v>0</v>
      </c>
      <c r="F18" s="312">
        <v>0.05</v>
      </c>
      <c r="G18" s="312">
        <v>0.35</v>
      </c>
      <c r="H18" s="312">
        <v>0.6</v>
      </c>
      <c r="I18" s="312">
        <v>0.6</v>
      </c>
      <c r="J18" s="738"/>
      <c r="K18" s="26"/>
      <c r="L18" s="2"/>
      <c r="M18" s="2"/>
    </row>
    <row r="19" spans="1:13" ht="15" customHeight="1">
      <c r="D19" s="106"/>
      <c r="E19" s="106"/>
      <c r="G19" s="106"/>
      <c r="H19" s="106"/>
      <c r="I19" s="106"/>
      <c r="J19" s="106"/>
      <c r="K19" s="26"/>
      <c r="L19" s="2"/>
      <c r="M19" s="2"/>
    </row>
    <row r="20" spans="1:13">
      <c r="G20" s="106"/>
      <c r="H20" s="106"/>
      <c r="I20" s="106"/>
      <c r="J20" s="106"/>
      <c r="K20" s="2"/>
      <c r="L20" s="15"/>
      <c r="M20" s="15"/>
    </row>
    <row r="21" spans="1:13" s="99" customFormat="1">
      <c r="A21" s="104"/>
      <c r="B21" s="150" t="s">
        <v>26</v>
      </c>
      <c r="C21" s="150"/>
      <c r="D21" s="150"/>
      <c r="E21" s="135"/>
      <c r="F21" s="135"/>
      <c r="G21" s="150"/>
      <c r="H21" s="151"/>
      <c r="I21" s="151"/>
      <c r="J21" s="151"/>
      <c r="K21" s="3"/>
      <c r="L21" s="3"/>
      <c r="M21" s="3"/>
    </row>
    <row r="22" spans="1:13" s="99" customFormat="1">
      <c r="A22" s="160"/>
      <c r="B22" s="104" t="s">
        <v>416</v>
      </c>
      <c r="C22" s="104"/>
      <c r="D22" s="104" t="s">
        <v>614</v>
      </c>
      <c r="E22" s="160"/>
      <c r="F22" s="160"/>
      <c r="G22" s="161"/>
      <c r="H22" s="161"/>
      <c r="I22" s="223"/>
      <c r="J22" s="161"/>
      <c r="K22" s="3"/>
      <c r="L22" s="3"/>
      <c r="M22" s="3"/>
    </row>
    <row r="23" spans="1:13">
      <c r="B23" s="104" t="s">
        <v>401</v>
      </c>
      <c r="D23" s="104" t="s">
        <v>613</v>
      </c>
    </row>
    <row r="24" spans="1:13">
      <c r="B24" s="104" t="s">
        <v>398</v>
      </c>
      <c r="D24" s="104" t="s">
        <v>711</v>
      </c>
    </row>
    <row r="25" spans="1:13">
      <c r="B25" s="104" t="s">
        <v>399</v>
      </c>
      <c r="D25" s="104" t="s">
        <v>712</v>
      </c>
    </row>
  </sheetData>
  <sheetProtection algorithmName="SHA-512" hashValue="FLdeNM55foyTFYfPYzJO9QDGKKJXZZjiVGCwW731rrE4g03tdLoqusbe78niVE8dIZXwTP8t/5t+7QSC/yJnaQ==" saltValue="AqCoG1oYIskp9+umhTJAbg==" spinCount="100000" sheet="1"/>
  <mergeCells count="3">
    <mergeCell ref="B14:B18"/>
    <mergeCell ref="L1:M1"/>
    <mergeCell ref="J14:J18"/>
  </mergeCells>
  <hyperlinks>
    <hyperlink ref="L1:M1" location="Übersicht!A1" display="Übersicht!A1" xr:uid="{0209D76D-263F-408A-B4DD-43C6C442C93B}"/>
  </hyperlinks>
  <pageMargins left="0.7" right="0.7" top="0.78740157499999996" bottom="0.78740157499999996" header="0.3" footer="0.3"/>
  <pageSetup paperSize="9" scale="4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2E7B4-4506-42C4-AD6A-6DA3AF4263D4}">
  <sheetPr codeName="Tabelle13">
    <tabColor rgb="FF9BBCFF"/>
    <pageSetUpPr fitToPage="1"/>
  </sheetPr>
  <dimension ref="A1:M24"/>
  <sheetViews>
    <sheetView showGridLines="0" zoomScale="80" zoomScaleNormal="80" workbookViewId="0"/>
  </sheetViews>
  <sheetFormatPr baseColWidth="10" defaultColWidth="11.42578125" defaultRowHeight="16.5"/>
  <cols>
    <col min="1" max="1" width="9.140625" style="104" customWidth="1"/>
    <col min="2" max="2" width="34.42578125" style="104" customWidth="1"/>
    <col min="3" max="3" width="23.42578125" style="104" customWidth="1"/>
    <col min="4" max="4" width="20.42578125" style="104" customWidth="1"/>
    <col min="5" max="5" width="17.140625" style="104" customWidth="1"/>
    <col min="6" max="9" width="15.42578125" style="104" customWidth="1"/>
    <col min="10" max="10" width="23.140625" style="104" customWidth="1"/>
    <col min="11" max="11" width="11.42578125" style="3" bestFit="1"/>
    <col min="12" max="13" width="10.85546875" style="3"/>
    <col min="14" max="16384" width="11.42578125" style="3"/>
  </cols>
  <sheetData>
    <row r="1" spans="1:13" s="33" customFormat="1" ht="35.1" customHeight="1">
      <c r="A1" s="215"/>
      <c r="B1" s="216" t="s">
        <v>36</v>
      </c>
      <c r="C1" s="215"/>
      <c r="D1" s="215"/>
      <c r="E1" s="215"/>
      <c r="F1" s="215"/>
      <c r="G1" s="217"/>
      <c r="H1" s="217"/>
      <c r="I1" s="217"/>
      <c r="J1" s="217"/>
      <c r="K1" s="2"/>
      <c r="L1" s="713" t="s">
        <v>989</v>
      </c>
      <c r="M1" s="714"/>
    </row>
    <row r="2" spans="1:13" ht="9.9499999999999993" customHeight="1">
      <c r="K2" s="2"/>
      <c r="L2" s="2"/>
      <c r="M2" s="2"/>
    </row>
    <row r="3" spans="1:13" ht="20.100000000000001" customHeight="1">
      <c r="A3" s="116"/>
      <c r="B3" s="189" t="s">
        <v>417</v>
      </c>
      <c r="C3" s="218"/>
      <c r="D3" s="218"/>
      <c r="E3" s="218"/>
      <c r="F3" s="190"/>
      <c r="G3" s="190"/>
      <c r="H3" s="190"/>
      <c r="I3" s="190"/>
      <c r="J3" s="190"/>
      <c r="K3" s="2"/>
      <c r="L3" s="2"/>
      <c r="M3" s="2"/>
    </row>
    <row r="4" spans="1:13" ht="18">
      <c r="F4" s="225"/>
      <c r="G4" s="225"/>
      <c r="H4" s="225"/>
      <c r="I4" s="225"/>
      <c r="J4" s="225"/>
      <c r="K4" s="26"/>
      <c r="L4" s="26"/>
      <c r="M4" s="26"/>
    </row>
    <row r="5" spans="1:13" ht="18">
      <c r="F5" s="225"/>
      <c r="G5" s="225"/>
      <c r="H5" s="225"/>
      <c r="I5" s="225"/>
      <c r="J5" s="225"/>
      <c r="K5" s="26"/>
      <c r="L5" s="26"/>
      <c r="M5" s="26"/>
    </row>
    <row r="6" spans="1:13" ht="18">
      <c r="B6" s="219"/>
      <c r="C6" s="219"/>
      <c r="D6" s="220" t="s">
        <v>3</v>
      </c>
      <c r="E6" s="220" t="s">
        <v>4</v>
      </c>
      <c r="F6" s="220" t="s">
        <v>5</v>
      </c>
      <c r="G6" s="220" t="s">
        <v>6</v>
      </c>
      <c r="H6" s="220" t="s">
        <v>7</v>
      </c>
      <c r="I6" s="220" t="s">
        <v>8</v>
      </c>
      <c r="J6" s="340" t="s">
        <v>9</v>
      </c>
      <c r="K6" s="26"/>
      <c r="L6" s="26"/>
      <c r="M6" s="26"/>
    </row>
    <row r="7" spans="1:13" s="46" customFormat="1" ht="5.0999999999999996" customHeight="1">
      <c r="A7" s="111"/>
      <c r="B7" s="227"/>
      <c r="C7" s="228"/>
      <c r="D7" s="229"/>
      <c r="E7" s="230"/>
      <c r="F7" s="231"/>
      <c r="G7" s="231"/>
      <c r="H7" s="231"/>
      <c r="I7" s="231"/>
      <c r="J7" s="231"/>
      <c r="K7" s="26"/>
      <c r="L7" s="26"/>
      <c r="M7" s="26"/>
    </row>
    <row r="8" spans="1:13" ht="28.5" customHeight="1">
      <c r="B8" s="236" t="s">
        <v>390</v>
      </c>
      <c r="C8" s="236"/>
      <c r="D8" s="579" t="s">
        <v>972</v>
      </c>
      <c r="E8" s="299">
        <v>4.7</v>
      </c>
      <c r="F8" s="291">
        <v>5.2</v>
      </c>
      <c r="G8" s="291">
        <v>5.6</v>
      </c>
      <c r="H8" s="291">
        <v>5.8</v>
      </c>
      <c r="I8" s="291">
        <v>6</v>
      </c>
      <c r="J8" s="273" t="s">
        <v>418</v>
      </c>
      <c r="K8" s="26"/>
      <c r="L8" s="26"/>
      <c r="M8" s="26"/>
    </row>
    <row r="9" spans="1:13" s="46" customFormat="1" ht="5.0999999999999996" customHeight="1">
      <c r="A9" s="111"/>
      <c r="B9" s="227"/>
      <c r="C9" s="228"/>
      <c r="D9" s="229"/>
      <c r="E9" s="230"/>
      <c r="F9" s="231"/>
      <c r="G9" s="231"/>
      <c r="H9" s="231"/>
      <c r="I9" s="231"/>
      <c r="J9" s="231"/>
      <c r="K9" s="26"/>
      <c r="L9" s="26"/>
      <c r="M9" s="26"/>
    </row>
    <row r="10" spans="1:13" ht="28.5">
      <c r="B10" s="292" t="s">
        <v>371</v>
      </c>
      <c r="C10" s="292"/>
      <c r="D10" s="246" t="s">
        <v>372</v>
      </c>
      <c r="E10" s="300" t="s">
        <v>103</v>
      </c>
      <c r="F10" s="301">
        <v>7.4999999999999997E-3</v>
      </c>
      <c r="G10" s="301">
        <v>7.4999999999999997E-3</v>
      </c>
      <c r="H10" s="301">
        <v>7.4999999999999997E-3</v>
      </c>
      <c r="I10" s="301">
        <v>7.4999999999999997E-3</v>
      </c>
      <c r="J10" s="249" t="s">
        <v>915</v>
      </c>
      <c r="K10" s="26"/>
      <c r="L10" s="26"/>
      <c r="M10" s="26"/>
    </row>
    <row r="11" spans="1:13" s="46" customFormat="1" ht="5.0999999999999996" customHeight="1">
      <c r="A11" s="111"/>
      <c r="B11" s="227"/>
      <c r="C11" s="228"/>
      <c r="D11" s="229"/>
      <c r="E11" s="230"/>
      <c r="F11" s="231"/>
      <c r="G11" s="231"/>
      <c r="H11" s="231"/>
      <c r="I11" s="231"/>
      <c r="J11" s="231"/>
      <c r="K11" s="26"/>
      <c r="L11" s="26"/>
      <c r="M11" s="26"/>
    </row>
    <row r="12" spans="1:13" ht="30">
      <c r="B12" s="257" t="s">
        <v>668</v>
      </c>
      <c r="C12" s="244"/>
      <c r="D12" s="258" t="s">
        <v>372</v>
      </c>
      <c r="E12" s="259">
        <v>5.0000000000000001E-3</v>
      </c>
      <c r="F12" s="259">
        <v>2E-3</v>
      </c>
      <c r="G12" s="259">
        <v>5.0000000000000001E-4</v>
      </c>
      <c r="H12" s="259">
        <v>5.0000000000000001E-4</v>
      </c>
      <c r="I12" s="259">
        <v>0</v>
      </c>
      <c r="J12" s="249" t="s">
        <v>418</v>
      </c>
      <c r="K12" s="26"/>
      <c r="L12" s="26"/>
      <c r="M12" s="26"/>
    </row>
    <row r="13" spans="1:13" s="46" customFormat="1" ht="5.0999999999999996" customHeight="1">
      <c r="A13" s="111"/>
      <c r="B13" s="227"/>
      <c r="C13" s="228"/>
      <c r="D13" s="229"/>
      <c r="E13" s="230"/>
      <c r="F13" s="231"/>
      <c r="G13" s="231"/>
      <c r="H13" s="231"/>
      <c r="I13" s="231"/>
      <c r="J13" s="231"/>
      <c r="K13" s="26"/>
      <c r="L13" s="26"/>
      <c r="M13" s="26"/>
    </row>
    <row r="14" spans="1:13" ht="28.5" customHeight="1">
      <c r="B14" s="728" t="s">
        <v>419</v>
      </c>
      <c r="C14" s="302" t="s">
        <v>420</v>
      </c>
      <c r="D14" s="267" t="s">
        <v>73</v>
      </c>
      <c r="E14" s="296">
        <v>0.71</v>
      </c>
      <c r="F14" s="268">
        <v>0.77</v>
      </c>
      <c r="G14" s="268">
        <v>0.9</v>
      </c>
      <c r="H14" s="268">
        <v>0.95</v>
      </c>
      <c r="I14" s="268">
        <v>1</v>
      </c>
      <c r="J14" s="733" t="s">
        <v>919</v>
      </c>
      <c r="K14" s="26"/>
      <c r="L14" s="26"/>
      <c r="M14" s="26"/>
    </row>
    <row r="15" spans="1:13" ht="28.5" customHeight="1">
      <c r="B15" s="728"/>
      <c r="C15" s="303" t="s">
        <v>421</v>
      </c>
      <c r="D15" s="192" t="s">
        <v>73</v>
      </c>
      <c r="E15" s="272">
        <v>0.05</v>
      </c>
      <c r="F15" s="304">
        <v>0</v>
      </c>
      <c r="G15" s="304">
        <v>0</v>
      </c>
      <c r="H15" s="304">
        <v>0</v>
      </c>
      <c r="I15" s="304">
        <v>0</v>
      </c>
      <c r="J15" s="734"/>
      <c r="K15" s="26"/>
      <c r="L15" s="26"/>
      <c r="M15" s="26"/>
    </row>
    <row r="16" spans="1:13" ht="28.5" customHeight="1">
      <c r="B16" s="728"/>
      <c r="C16" s="305" t="s">
        <v>422</v>
      </c>
      <c r="D16" s="254" t="s">
        <v>73</v>
      </c>
      <c r="E16" s="275">
        <v>0.23</v>
      </c>
      <c r="F16" s="265">
        <v>0.23</v>
      </c>
      <c r="G16" s="265">
        <v>0.1</v>
      </c>
      <c r="H16" s="265">
        <v>0.05</v>
      </c>
      <c r="I16" s="265">
        <v>0</v>
      </c>
      <c r="J16" s="739"/>
      <c r="K16" s="26"/>
      <c r="L16" s="26"/>
      <c r="M16" s="26"/>
    </row>
    <row r="17" spans="1:13">
      <c r="L17" s="569"/>
      <c r="M17" s="569"/>
    </row>
    <row r="18" spans="1:13">
      <c r="D18" s="306"/>
      <c r="L18" s="569"/>
      <c r="M18" s="569"/>
    </row>
    <row r="19" spans="1:13" s="18" customFormat="1">
      <c r="A19" s="104"/>
      <c r="B19" s="150" t="s">
        <v>26</v>
      </c>
      <c r="C19" s="150"/>
      <c r="D19" s="150"/>
      <c r="E19" s="135"/>
      <c r="F19" s="135"/>
      <c r="G19" s="151"/>
      <c r="H19" s="151"/>
      <c r="I19" s="151"/>
      <c r="J19" s="151"/>
      <c r="K19" s="3"/>
      <c r="L19" s="569"/>
      <c r="M19" s="569"/>
    </row>
    <row r="20" spans="1:13" s="18" customFormat="1">
      <c r="A20" s="160"/>
      <c r="B20" s="104" t="s">
        <v>956</v>
      </c>
      <c r="C20" s="104"/>
      <c r="D20" s="104" t="s">
        <v>955</v>
      </c>
      <c r="E20" s="160"/>
      <c r="F20" s="160"/>
      <c r="G20" s="161"/>
      <c r="H20" s="161"/>
      <c r="I20" s="161"/>
      <c r="J20" s="223"/>
      <c r="K20" s="3"/>
      <c r="L20" s="569"/>
      <c r="M20" s="569"/>
    </row>
    <row r="21" spans="1:13">
      <c r="B21" s="104" t="s">
        <v>399</v>
      </c>
      <c r="D21" s="104" t="s">
        <v>712</v>
      </c>
      <c r="L21" s="569"/>
      <c r="M21" s="569"/>
    </row>
    <row r="22" spans="1:13">
      <c r="L22" s="569"/>
      <c r="M22" s="569"/>
    </row>
    <row r="23" spans="1:13">
      <c r="L23" s="569"/>
      <c r="M23" s="569"/>
    </row>
    <row r="24" spans="1:13">
      <c r="L24" s="569"/>
      <c r="M24" s="569"/>
    </row>
  </sheetData>
  <sheetProtection algorithmName="SHA-512" hashValue="HHVRvxdxfz6MgiTiS3Z42cbFaeR9bzKEyZvyXgTB3qHJRBFRcIw6oSM2j6ymMO5ol+5XbNNbiK4rr/q3JpbuBg==" saltValue="JLVzVA6v5AQGDtK83A96HQ==" spinCount="100000" sheet="1"/>
  <sortState xmlns:xlrd2="http://schemas.microsoft.com/office/spreadsheetml/2017/richdata2" ref="B20:D21">
    <sortCondition ref="B20:B21"/>
  </sortState>
  <mergeCells count="3">
    <mergeCell ref="J14:J16"/>
    <mergeCell ref="L1:M1"/>
    <mergeCell ref="B14:B16"/>
  </mergeCells>
  <hyperlinks>
    <hyperlink ref="L1:M1" location="Übersicht!A1" display="Übersicht!A1" xr:uid="{DBC75898-5EE4-4FDC-8FCA-15B942334F25}"/>
  </hyperlinks>
  <pageMargins left="0.7" right="0.7" top="0.78740157499999996" bottom="0.78740157499999996" header="0.3" footer="0.3"/>
  <pageSetup paperSize="9" scale="4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E2782-A994-4AEA-B12B-25DFDCECF654}">
  <sheetPr codeName="Tabelle14">
    <tabColor rgb="FF9BBCFF"/>
    <pageSetUpPr fitToPage="1"/>
  </sheetPr>
  <dimension ref="A1:N34"/>
  <sheetViews>
    <sheetView showGridLines="0" zoomScale="80" zoomScaleNormal="80" workbookViewId="0"/>
  </sheetViews>
  <sheetFormatPr baseColWidth="10" defaultColWidth="11.42578125" defaultRowHeight="16.5"/>
  <cols>
    <col min="1" max="1" width="9.140625" style="104" customWidth="1"/>
    <col min="2" max="2" width="30" style="104" customWidth="1"/>
    <col min="3" max="4" width="20.42578125" style="104" customWidth="1"/>
    <col min="5" max="5" width="14.42578125" style="104" customWidth="1"/>
    <col min="6" max="6" width="15.42578125" style="104" customWidth="1"/>
    <col min="7" max="7" width="20.42578125" style="104" customWidth="1"/>
    <col min="8" max="9" width="15.42578125" style="104" customWidth="1"/>
    <col min="10" max="10" width="22.140625" style="104" bestFit="1" customWidth="1"/>
    <col min="11" max="11" width="11.42578125" style="3" bestFit="1" customWidth="1"/>
    <col min="12" max="13" width="10.85546875" style="3"/>
    <col min="14" max="14" width="11.42578125" style="3" customWidth="1"/>
    <col min="15" max="16384" width="11.42578125" style="3"/>
  </cols>
  <sheetData>
    <row r="1" spans="1:13" s="33" customFormat="1" ht="35.1" customHeight="1">
      <c r="A1" s="215"/>
      <c r="B1" s="216" t="s">
        <v>36</v>
      </c>
      <c r="C1" s="215"/>
      <c r="D1" s="215"/>
      <c r="E1" s="215"/>
      <c r="F1" s="215"/>
      <c r="G1" s="217"/>
      <c r="H1" s="217"/>
      <c r="I1" s="217"/>
      <c r="J1" s="217"/>
      <c r="K1" s="2"/>
      <c r="L1" s="713" t="s">
        <v>989</v>
      </c>
      <c r="M1" s="714"/>
    </row>
    <row r="2" spans="1:13" ht="9.9499999999999993" customHeight="1">
      <c r="K2" s="2"/>
      <c r="L2" s="2"/>
      <c r="M2" s="2"/>
    </row>
    <row r="3" spans="1:13" ht="20.100000000000001" customHeight="1">
      <c r="A3" s="116"/>
      <c r="B3" s="189" t="s">
        <v>423</v>
      </c>
      <c r="C3" s="285"/>
      <c r="D3" s="285"/>
      <c r="E3" s="285"/>
      <c r="F3" s="286"/>
      <c r="G3" s="286"/>
      <c r="H3" s="286"/>
      <c r="I3" s="286"/>
      <c r="J3" s="286"/>
      <c r="K3" s="2"/>
      <c r="L3" s="2"/>
      <c r="M3" s="2"/>
    </row>
    <row r="4" spans="1:13" ht="18">
      <c r="F4" s="314"/>
      <c r="G4" s="314"/>
      <c r="H4" s="314"/>
      <c r="I4" s="314"/>
      <c r="J4" s="314"/>
      <c r="K4" s="26"/>
      <c r="L4" s="26"/>
      <c r="M4" s="26"/>
    </row>
    <row r="5" spans="1:13" ht="18">
      <c r="F5" s="314"/>
      <c r="G5" s="314"/>
      <c r="H5" s="314"/>
      <c r="I5" s="314"/>
      <c r="J5" s="314"/>
      <c r="K5" s="26"/>
      <c r="L5" s="26"/>
      <c r="M5" s="26"/>
    </row>
    <row r="6" spans="1:13" ht="18">
      <c r="B6" s="219"/>
      <c r="C6" s="219"/>
      <c r="D6" s="220" t="s">
        <v>3</v>
      </c>
      <c r="E6" s="220" t="s">
        <v>4</v>
      </c>
      <c r="F6" s="220" t="s">
        <v>5</v>
      </c>
      <c r="G6" s="220" t="s">
        <v>6</v>
      </c>
      <c r="H6" s="220" t="s">
        <v>7</v>
      </c>
      <c r="I6" s="220" t="s">
        <v>8</v>
      </c>
      <c r="J6" s="340" t="s">
        <v>9</v>
      </c>
      <c r="K6" s="26"/>
      <c r="L6" s="26"/>
      <c r="M6" s="26"/>
    </row>
    <row r="7" spans="1:13" s="46" customFormat="1" ht="5.0999999999999996" customHeight="1">
      <c r="A7" s="111"/>
      <c r="B7" s="227"/>
      <c r="C7" s="228"/>
      <c r="D7" s="229"/>
      <c r="E7" s="230"/>
      <c r="F7" s="231"/>
      <c r="G7" s="231"/>
      <c r="H7" s="231"/>
      <c r="I7" s="231"/>
      <c r="J7" s="231"/>
      <c r="K7" s="26"/>
      <c r="L7" s="26"/>
      <c r="M7" s="26"/>
    </row>
    <row r="8" spans="1:13" ht="28.5" customHeight="1">
      <c r="B8" s="236" t="s">
        <v>390</v>
      </c>
      <c r="C8" s="236"/>
      <c r="D8" s="579" t="s">
        <v>972</v>
      </c>
      <c r="E8" s="291">
        <v>7.6</v>
      </c>
      <c r="F8" s="291">
        <v>7.9</v>
      </c>
      <c r="G8" s="291">
        <v>8.1</v>
      </c>
      <c r="H8" s="291">
        <v>8.1999999999999993</v>
      </c>
      <c r="I8" s="291">
        <v>8.4</v>
      </c>
      <c r="J8" s="237" t="s">
        <v>424</v>
      </c>
      <c r="K8" s="26"/>
      <c r="L8" s="26"/>
      <c r="M8" s="26"/>
    </row>
    <row r="9" spans="1:13" s="46" customFormat="1" ht="5.0999999999999996" customHeight="1">
      <c r="A9" s="111"/>
      <c r="B9" s="227"/>
      <c r="C9" s="228"/>
      <c r="D9" s="229"/>
      <c r="E9" s="230"/>
      <c r="F9" s="231"/>
      <c r="G9" s="231"/>
      <c r="H9" s="231"/>
      <c r="I9" s="231"/>
      <c r="J9" s="231"/>
      <c r="K9" s="26"/>
      <c r="L9" s="26"/>
      <c r="M9" s="26"/>
    </row>
    <row r="10" spans="1:13" ht="28.5" customHeight="1">
      <c r="B10" s="292" t="s">
        <v>371</v>
      </c>
      <c r="C10" s="292"/>
      <c r="D10" s="246" t="s">
        <v>372</v>
      </c>
      <c r="E10" s="315" t="s">
        <v>103</v>
      </c>
      <c r="F10" s="316">
        <v>3.0000000000000001E-3</v>
      </c>
      <c r="G10" s="316">
        <v>3.0000000000000001E-3</v>
      </c>
      <c r="H10" s="316">
        <v>3.0000000000000001E-3</v>
      </c>
      <c r="I10" s="316">
        <v>3.0000000000000001E-3</v>
      </c>
      <c r="J10" s="251" t="s">
        <v>916</v>
      </c>
      <c r="K10" s="26"/>
      <c r="L10" s="26"/>
      <c r="M10" s="26"/>
    </row>
    <row r="11" spans="1:13" s="46" customFormat="1" ht="5.0999999999999996" customHeight="1">
      <c r="A11" s="111"/>
      <c r="B11" s="227"/>
      <c r="C11" s="228"/>
      <c r="D11" s="229"/>
      <c r="E11" s="230"/>
      <c r="F11" s="231"/>
      <c r="G11" s="231"/>
      <c r="H11" s="231"/>
      <c r="I11" s="231"/>
      <c r="J11" s="231"/>
      <c r="K11" s="26"/>
      <c r="L11" s="26"/>
      <c r="M11" s="26"/>
    </row>
    <row r="12" spans="1:13" ht="18">
      <c r="B12" s="292" t="s">
        <v>668</v>
      </c>
      <c r="C12" s="292"/>
      <c r="D12" s="258" t="s">
        <v>372</v>
      </c>
      <c r="E12" s="315">
        <v>5.0000000000000001E-3</v>
      </c>
      <c r="F12" s="316">
        <v>5.0000000000000001E-3</v>
      </c>
      <c r="G12" s="316">
        <v>5.0000000000000001E-3</v>
      </c>
      <c r="H12" s="316">
        <v>5.0000000000000001E-3</v>
      </c>
      <c r="I12" s="316">
        <v>5.0000000000000001E-3</v>
      </c>
      <c r="J12" s="249" t="s">
        <v>916</v>
      </c>
      <c r="K12" s="26"/>
      <c r="L12" s="26"/>
      <c r="M12" s="26"/>
    </row>
    <row r="13" spans="1:13" s="46" customFormat="1" ht="5.0999999999999996" customHeight="1">
      <c r="A13" s="111"/>
      <c r="B13" s="227"/>
      <c r="C13" s="228"/>
      <c r="D13" s="229"/>
      <c r="E13" s="230"/>
      <c r="F13" s="231"/>
      <c r="G13" s="231"/>
      <c r="H13" s="231"/>
      <c r="I13" s="231"/>
      <c r="J13" s="231"/>
      <c r="K13" s="26"/>
      <c r="L13" s="26"/>
      <c r="M13" s="26"/>
    </row>
    <row r="14" spans="1:13" ht="28.5" customHeight="1">
      <c r="B14" s="740" t="s">
        <v>425</v>
      </c>
      <c r="C14" s="295" t="s">
        <v>426</v>
      </c>
      <c r="D14" s="317" t="s">
        <v>73</v>
      </c>
      <c r="E14" s="296">
        <v>0.54</v>
      </c>
      <c r="F14" s="296">
        <v>0.54</v>
      </c>
      <c r="G14" s="296">
        <v>0.54</v>
      </c>
      <c r="H14" s="296">
        <v>0.54</v>
      </c>
      <c r="I14" s="296">
        <v>0.54</v>
      </c>
      <c r="J14" s="722" t="s">
        <v>960</v>
      </c>
      <c r="K14" s="26"/>
      <c r="L14" s="26"/>
      <c r="M14" s="26"/>
    </row>
    <row r="15" spans="1:13" ht="28.5" customHeight="1">
      <c r="B15" s="740"/>
      <c r="C15" s="318" t="s">
        <v>427</v>
      </c>
      <c r="D15" s="319" t="s">
        <v>73</v>
      </c>
      <c r="E15" s="320">
        <v>0.6</v>
      </c>
      <c r="F15" s="320">
        <v>0.72</v>
      </c>
      <c r="G15" s="320">
        <v>0.83</v>
      </c>
      <c r="H15" s="320">
        <v>0.89</v>
      </c>
      <c r="I15" s="320">
        <v>0.95</v>
      </c>
      <c r="J15" s="723"/>
      <c r="K15" s="26"/>
      <c r="L15" s="26"/>
      <c r="M15" s="26"/>
    </row>
    <row r="16" spans="1:13" ht="28.5" customHeight="1">
      <c r="B16" s="740"/>
      <c r="C16" s="222" t="s">
        <v>428</v>
      </c>
      <c r="D16" s="271" t="s">
        <v>73</v>
      </c>
      <c r="E16" s="272">
        <v>0.28999999999999998</v>
      </c>
      <c r="F16" s="272">
        <v>0.28999999999999998</v>
      </c>
      <c r="G16" s="272">
        <v>0.28999999999999998</v>
      </c>
      <c r="H16" s="272">
        <v>0.28999999999999998</v>
      </c>
      <c r="I16" s="272">
        <v>0.28999999999999998</v>
      </c>
      <c r="J16" s="723"/>
      <c r="K16" s="26"/>
      <c r="L16" s="26"/>
      <c r="M16" s="26"/>
    </row>
    <row r="17" spans="1:14" ht="28.5" customHeight="1">
      <c r="B17" s="740"/>
      <c r="C17" s="318" t="s">
        <v>429</v>
      </c>
      <c r="D17" s="319" t="s">
        <v>73</v>
      </c>
      <c r="E17" s="320">
        <v>0.2</v>
      </c>
      <c r="F17" s="320">
        <v>0.26</v>
      </c>
      <c r="G17" s="320">
        <v>0.32</v>
      </c>
      <c r="H17" s="320">
        <v>0.35</v>
      </c>
      <c r="I17" s="320">
        <v>0.38</v>
      </c>
      <c r="J17" s="723"/>
      <c r="K17" s="26"/>
      <c r="L17" s="26"/>
      <c r="M17" s="26"/>
    </row>
    <row r="18" spans="1:14" ht="28.5" customHeight="1">
      <c r="B18" s="740"/>
      <c r="C18" s="222" t="s">
        <v>430</v>
      </c>
      <c r="D18" s="271" t="s">
        <v>73</v>
      </c>
      <c r="E18" s="272">
        <v>0.14000000000000001</v>
      </c>
      <c r="F18" s="272">
        <v>0.14000000000000001</v>
      </c>
      <c r="G18" s="272">
        <v>0.14000000000000001</v>
      </c>
      <c r="H18" s="272">
        <v>0.14000000000000001</v>
      </c>
      <c r="I18" s="272">
        <v>0.14000000000000001</v>
      </c>
      <c r="J18" s="723"/>
      <c r="K18" s="26"/>
      <c r="L18" s="2"/>
      <c r="M18" s="2"/>
    </row>
    <row r="19" spans="1:14" ht="28.5" customHeight="1">
      <c r="B19" s="740"/>
      <c r="C19" s="318" t="s">
        <v>431</v>
      </c>
      <c r="D19" s="319" t="s">
        <v>73</v>
      </c>
      <c r="E19" s="320">
        <v>0.8</v>
      </c>
      <c r="F19" s="320">
        <v>0.8</v>
      </c>
      <c r="G19" s="320">
        <v>0.8</v>
      </c>
      <c r="H19" s="320">
        <v>0.8</v>
      </c>
      <c r="I19" s="320">
        <v>0.8</v>
      </c>
      <c r="J19" s="723"/>
      <c r="K19" s="26"/>
      <c r="L19" s="2"/>
      <c r="M19" s="2"/>
    </row>
    <row r="20" spans="1:14" ht="28.5" customHeight="1">
      <c r="B20" s="732"/>
      <c r="C20" s="222" t="s">
        <v>432</v>
      </c>
      <c r="D20" s="271" t="s">
        <v>73</v>
      </c>
      <c r="E20" s="272">
        <v>0.04</v>
      </c>
      <c r="F20" s="272">
        <v>0.04</v>
      </c>
      <c r="G20" s="272">
        <v>0.04</v>
      </c>
      <c r="H20" s="272">
        <v>0.04</v>
      </c>
      <c r="I20" s="272">
        <v>0.04</v>
      </c>
      <c r="J20" s="723"/>
      <c r="K20" s="2"/>
      <c r="L20" s="15"/>
      <c r="M20" s="15"/>
    </row>
    <row r="21" spans="1:14">
      <c r="G21" s="106"/>
      <c r="H21" s="106"/>
      <c r="I21" s="106"/>
      <c r="J21" s="577"/>
      <c r="K21" s="2"/>
      <c r="L21" s="18"/>
      <c r="M21" s="18"/>
    </row>
    <row r="22" spans="1:14">
      <c r="G22" s="106"/>
      <c r="H22" s="106"/>
      <c r="I22" s="106"/>
      <c r="J22" s="106"/>
      <c r="K22" s="15"/>
    </row>
    <row r="23" spans="1:14">
      <c r="B23" s="105" t="s">
        <v>433</v>
      </c>
    </row>
    <row r="24" spans="1:14" ht="16.5" customHeight="1">
      <c r="B24" s="321" t="s">
        <v>79</v>
      </c>
      <c r="C24" s="321">
        <v>2018</v>
      </c>
      <c r="D24" s="321">
        <v>2025</v>
      </c>
      <c r="E24" s="321">
        <v>2030</v>
      </c>
      <c r="F24" s="321">
        <v>2040</v>
      </c>
      <c r="G24" s="321">
        <v>2050</v>
      </c>
      <c r="H24" s="613"/>
      <c r="I24" s="613"/>
      <c r="J24" s="613"/>
    </row>
    <row r="25" spans="1:14" ht="16.5" customHeight="1">
      <c r="B25" s="283" t="s">
        <v>434</v>
      </c>
      <c r="C25" s="322">
        <v>1</v>
      </c>
      <c r="D25" s="322">
        <f>1-D26-D27-D28-D29</f>
        <v>0.56000000000000005</v>
      </c>
      <c r="E25" s="322">
        <f t="shared" ref="E25:G25" si="0">1-E26-E27-E28-E29</f>
        <v>0.35</v>
      </c>
      <c r="F25" s="322">
        <f t="shared" si="0"/>
        <v>4.9999999999999933E-2</v>
      </c>
      <c r="G25" s="322">
        <f t="shared" si="0"/>
        <v>4.9999999999999933E-2</v>
      </c>
      <c r="H25" s="613"/>
      <c r="I25" s="613"/>
      <c r="J25" s="613"/>
    </row>
    <row r="26" spans="1:14">
      <c r="B26" s="283" t="s">
        <v>435</v>
      </c>
      <c r="C26" s="322">
        <v>0</v>
      </c>
      <c r="D26" s="322">
        <v>0</v>
      </c>
      <c r="E26" s="322">
        <v>0</v>
      </c>
      <c r="F26" s="322">
        <v>0.05</v>
      </c>
      <c r="G26" s="322">
        <v>0.05</v>
      </c>
      <c r="H26" s="613"/>
      <c r="I26" s="613"/>
      <c r="J26" s="613"/>
    </row>
    <row r="27" spans="1:14">
      <c r="B27" s="283" t="s">
        <v>436</v>
      </c>
      <c r="C27" s="322">
        <v>0</v>
      </c>
      <c r="D27" s="322">
        <v>0</v>
      </c>
      <c r="E27" s="322">
        <v>0.05</v>
      </c>
      <c r="F27" s="322">
        <v>0.1</v>
      </c>
      <c r="G27" s="322">
        <v>0.25</v>
      </c>
      <c r="H27" s="613"/>
      <c r="I27" s="613"/>
      <c r="J27" s="613"/>
    </row>
    <row r="28" spans="1:14">
      <c r="B28" s="283" t="s">
        <v>437</v>
      </c>
      <c r="C28" s="322">
        <v>0</v>
      </c>
      <c r="D28" s="322">
        <v>0.09</v>
      </c>
      <c r="E28" s="322">
        <v>0.2</v>
      </c>
      <c r="F28" s="322">
        <v>0.2</v>
      </c>
      <c r="G28" s="322">
        <v>0</v>
      </c>
      <c r="H28" s="613"/>
      <c r="I28" s="613"/>
      <c r="J28" s="613"/>
    </row>
    <row r="29" spans="1:14">
      <c r="B29" s="283" t="s">
        <v>438</v>
      </c>
      <c r="C29" s="322">
        <v>0</v>
      </c>
      <c r="D29" s="322">
        <v>0.35</v>
      </c>
      <c r="E29" s="322">
        <v>0.4</v>
      </c>
      <c r="F29" s="322">
        <v>0.6</v>
      </c>
      <c r="G29" s="322">
        <v>0.65</v>
      </c>
      <c r="H29" s="613"/>
      <c r="I29" s="613"/>
      <c r="J29" s="613"/>
    </row>
    <row r="30" spans="1:14">
      <c r="H30" s="613"/>
      <c r="I30" s="613"/>
      <c r="J30" s="613"/>
    </row>
    <row r="32" spans="1:14" s="18" customFormat="1">
      <c r="A32" s="104"/>
      <c r="B32" s="150" t="s">
        <v>26</v>
      </c>
      <c r="C32" s="150"/>
      <c r="D32" s="150"/>
      <c r="E32" s="135"/>
      <c r="F32" s="135"/>
      <c r="G32" s="150"/>
      <c r="H32" s="151"/>
      <c r="I32" s="151"/>
      <c r="J32" s="151"/>
      <c r="K32" s="3"/>
      <c r="L32" s="3"/>
      <c r="M32" s="3"/>
      <c r="N32" s="19"/>
    </row>
    <row r="33" spans="2:4">
      <c r="B33" s="104" t="s">
        <v>424</v>
      </c>
      <c r="D33" s="104" t="s">
        <v>714</v>
      </c>
    </row>
    <row r="34" spans="2:4">
      <c r="B34" s="104" t="s">
        <v>958</v>
      </c>
      <c r="D34" s="104" t="s">
        <v>959</v>
      </c>
    </row>
  </sheetData>
  <sheetProtection algorithmName="SHA-512" hashValue="wgorWgF5rhrahrXNG+ypOTTsL5gaxyzLYADGHkGuebMMZ0KSO4kT53dxB7JmiuWzmOUBHtacPU4uapWCpVSacw==" saltValue="Gr3hop5yTp16XOmBnMilTA==" spinCount="100000" sheet="1"/>
  <mergeCells count="3">
    <mergeCell ref="L1:M1"/>
    <mergeCell ref="B14:B20"/>
    <mergeCell ref="J14:J20"/>
  </mergeCells>
  <hyperlinks>
    <hyperlink ref="L1:M1" location="Übersicht!A1" display="Übersicht!A1" xr:uid="{1B64BD97-766A-4F62-8516-8F19DB580ADF}"/>
  </hyperlinks>
  <pageMargins left="0.7" right="0.7" top="0.78740157499999996" bottom="0.78740157499999996" header="0.3" footer="0.3"/>
  <pageSetup paperSize="9" scale="2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A1D2D-0FEA-47E6-A89C-35F08691C54E}">
  <sheetPr codeName="Tabelle15">
    <tabColor rgb="FF9BBCFF"/>
    <pageSetUpPr fitToPage="1"/>
  </sheetPr>
  <dimension ref="A1:M23"/>
  <sheetViews>
    <sheetView showGridLines="0" zoomScale="80" zoomScaleNormal="80" workbookViewId="0"/>
  </sheetViews>
  <sheetFormatPr baseColWidth="10" defaultColWidth="11.42578125" defaultRowHeight="16.5"/>
  <cols>
    <col min="1" max="1" width="9.140625" style="104" customWidth="1"/>
    <col min="2" max="2" width="34.42578125" style="104" customWidth="1"/>
    <col min="3" max="9" width="15.85546875" style="104" customWidth="1"/>
    <col min="10" max="10" width="29.42578125" style="104" customWidth="1"/>
    <col min="11" max="11" width="11.42578125" style="3" bestFit="1"/>
    <col min="12" max="13" width="10.85546875" style="3"/>
    <col min="14" max="16384" width="11.42578125" style="33"/>
  </cols>
  <sheetData>
    <row r="1" spans="1:13" ht="35.1" customHeight="1">
      <c r="A1" s="215"/>
      <c r="B1" s="216" t="s">
        <v>36</v>
      </c>
      <c r="C1" s="215"/>
      <c r="D1" s="215"/>
      <c r="E1" s="215"/>
      <c r="F1" s="215"/>
      <c r="G1" s="217"/>
      <c r="H1" s="217"/>
      <c r="I1" s="217"/>
      <c r="J1" s="217"/>
      <c r="K1" s="2"/>
      <c r="L1" s="713" t="s">
        <v>989</v>
      </c>
      <c r="M1" s="714"/>
    </row>
    <row r="2" spans="1:13" ht="9.9499999999999993" customHeight="1">
      <c r="K2" s="2"/>
      <c r="L2" s="2"/>
      <c r="M2" s="2"/>
    </row>
    <row r="3" spans="1:13" ht="20.100000000000001" customHeight="1">
      <c r="A3" s="116"/>
      <c r="B3" s="189" t="s">
        <v>439</v>
      </c>
      <c r="C3" s="285"/>
      <c r="D3" s="285"/>
      <c r="E3" s="285"/>
      <c r="F3" s="286"/>
      <c r="G3" s="286"/>
      <c r="H3" s="286"/>
      <c r="I3" s="286"/>
      <c r="J3" s="286"/>
      <c r="K3" s="2"/>
      <c r="L3" s="2"/>
      <c r="M3" s="2"/>
    </row>
    <row r="4" spans="1:13" ht="18">
      <c r="F4" s="225"/>
      <c r="G4" s="225"/>
      <c r="H4" s="225"/>
      <c r="I4" s="225"/>
      <c r="J4" s="225"/>
      <c r="K4" s="26"/>
      <c r="L4" s="26"/>
      <c r="M4" s="26"/>
    </row>
    <row r="5" spans="1:13" ht="18">
      <c r="F5" s="225"/>
      <c r="G5" s="225"/>
      <c r="H5" s="225"/>
      <c r="I5" s="225"/>
      <c r="J5" s="225"/>
      <c r="K5" s="26"/>
      <c r="L5" s="26"/>
      <c r="M5" s="26"/>
    </row>
    <row r="6" spans="1:13" ht="18">
      <c r="B6" s="219"/>
      <c r="C6" s="219"/>
      <c r="D6" s="220" t="s">
        <v>3</v>
      </c>
      <c r="E6" s="220" t="s">
        <v>4</v>
      </c>
      <c r="F6" s="220" t="s">
        <v>5</v>
      </c>
      <c r="G6" s="220" t="s">
        <v>6</v>
      </c>
      <c r="H6" s="220" t="s">
        <v>7</v>
      </c>
      <c r="I6" s="220" t="s">
        <v>8</v>
      </c>
      <c r="J6" s="340" t="s">
        <v>9</v>
      </c>
      <c r="K6" s="26"/>
      <c r="L6" s="26"/>
      <c r="M6" s="26"/>
    </row>
    <row r="7" spans="1:13" s="53" customFormat="1" ht="5.0999999999999996" customHeight="1">
      <c r="A7" s="111"/>
      <c r="B7" s="227"/>
      <c r="C7" s="228"/>
      <c r="D7" s="229"/>
      <c r="E7" s="230"/>
      <c r="F7" s="231"/>
      <c r="G7" s="231"/>
      <c r="H7" s="231"/>
      <c r="I7" s="231"/>
      <c r="J7" s="231"/>
      <c r="K7" s="26"/>
      <c r="L7" s="26"/>
      <c r="M7" s="26"/>
    </row>
    <row r="8" spans="1:13" ht="33" customHeight="1">
      <c r="B8" s="292" t="s">
        <v>390</v>
      </c>
      <c r="C8" s="292"/>
      <c r="D8" s="579" t="s">
        <v>972</v>
      </c>
      <c r="E8" s="323">
        <v>6.4</v>
      </c>
      <c r="F8" s="324">
        <v>5.5</v>
      </c>
      <c r="G8" s="324">
        <v>5</v>
      </c>
      <c r="H8" s="324">
        <v>5</v>
      </c>
      <c r="I8" s="324">
        <v>5</v>
      </c>
      <c r="J8" s="245" t="s">
        <v>440</v>
      </c>
      <c r="K8" s="26"/>
      <c r="L8" s="26"/>
      <c r="M8" s="26"/>
    </row>
    <row r="9" spans="1:13" s="53" customFormat="1" ht="5.0999999999999996" customHeight="1">
      <c r="A9" s="111"/>
      <c r="B9" s="227"/>
      <c r="C9" s="228"/>
      <c r="D9" s="229"/>
      <c r="E9" s="230"/>
      <c r="F9" s="231"/>
      <c r="G9" s="231"/>
      <c r="H9" s="231"/>
      <c r="I9" s="231"/>
      <c r="J9" s="231"/>
      <c r="K9" s="26"/>
      <c r="L9" s="26"/>
      <c r="M9" s="26"/>
    </row>
    <row r="10" spans="1:13" ht="42.75">
      <c r="B10" s="292" t="s">
        <v>371</v>
      </c>
      <c r="C10" s="292"/>
      <c r="D10" s="246" t="s">
        <v>372</v>
      </c>
      <c r="E10" s="316" t="s">
        <v>103</v>
      </c>
      <c r="F10" s="316">
        <v>-1.2E-2</v>
      </c>
      <c r="G10" s="316">
        <v>-0.01</v>
      </c>
      <c r="H10" s="316">
        <v>0</v>
      </c>
      <c r="I10" s="316">
        <v>0</v>
      </c>
      <c r="J10" s="245" t="s">
        <v>926</v>
      </c>
      <c r="K10" s="26"/>
      <c r="L10" s="26"/>
      <c r="M10" s="26"/>
    </row>
    <row r="11" spans="1:13" s="53" customFormat="1" ht="5.0999999999999996" customHeight="1">
      <c r="A11" s="111"/>
      <c r="B11" s="227"/>
      <c r="C11" s="228"/>
      <c r="D11" s="229"/>
      <c r="E11" s="230"/>
      <c r="F11" s="231"/>
      <c r="G11" s="231"/>
      <c r="H11" s="231"/>
      <c r="I11" s="231"/>
      <c r="J11" s="231"/>
      <c r="K11" s="26"/>
      <c r="L11" s="26"/>
      <c r="M11" s="26"/>
    </row>
    <row r="12" spans="1:13" ht="18">
      <c r="B12" s="244" t="s">
        <v>668</v>
      </c>
      <c r="C12" s="244"/>
      <c r="D12" s="258" t="s">
        <v>372</v>
      </c>
      <c r="E12" s="325">
        <v>7.0000000000000001E-3</v>
      </c>
      <c r="F12" s="259">
        <v>0.01</v>
      </c>
      <c r="G12" s="259">
        <v>8.5000000000000006E-3</v>
      </c>
      <c r="H12" s="259">
        <v>8.5000000000000006E-3</v>
      </c>
      <c r="I12" s="259">
        <v>8.5000000000000006E-3</v>
      </c>
      <c r="J12" s="249" t="s">
        <v>916</v>
      </c>
      <c r="K12" s="26"/>
      <c r="L12" s="26"/>
      <c r="M12" s="26"/>
    </row>
    <row r="13" spans="1:13" s="53" customFormat="1" ht="5.0999999999999996" customHeight="1">
      <c r="A13" s="111"/>
      <c r="B13" s="227"/>
      <c r="C13" s="228"/>
      <c r="D13" s="229"/>
      <c r="E13" s="230"/>
      <c r="F13" s="231"/>
      <c r="G13" s="231"/>
      <c r="H13" s="231"/>
      <c r="I13" s="231"/>
      <c r="J13" s="231"/>
      <c r="K13" s="26"/>
      <c r="L13" s="26"/>
      <c r="M13" s="26"/>
    </row>
    <row r="14" spans="1:13" ht="31.5" customHeight="1">
      <c r="B14" s="728" t="s">
        <v>441</v>
      </c>
      <c r="C14" s="240" t="s">
        <v>442</v>
      </c>
      <c r="D14" s="317" t="s">
        <v>73</v>
      </c>
      <c r="E14" s="296">
        <v>1</v>
      </c>
      <c r="F14" s="296">
        <v>0.6</v>
      </c>
      <c r="G14" s="296">
        <v>0</v>
      </c>
      <c r="H14" s="296">
        <v>0</v>
      </c>
      <c r="I14" s="296">
        <v>0</v>
      </c>
      <c r="J14" s="733" t="s">
        <v>961</v>
      </c>
      <c r="K14" s="26"/>
      <c r="L14" s="26"/>
      <c r="M14" s="26"/>
    </row>
    <row r="15" spans="1:13" ht="31.5" customHeight="1">
      <c r="B15" s="728"/>
      <c r="C15" s="156" t="s">
        <v>443</v>
      </c>
      <c r="D15" s="271" t="s">
        <v>73</v>
      </c>
      <c r="E15" s="297">
        <v>0</v>
      </c>
      <c r="F15" s="272">
        <v>0</v>
      </c>
      <c r="G15" s="272">
        <v>0</v>
      </c>
      <c r="H15" s="272">
        <v>0</v>
      </c>
      <c r="I15" s="272">
        <v>0</v>
      </c>
      <c r="J15" s="734"/>
      <c r="K15" s="26"/>
      <c r="L15" s="26"/>
      <c r="M15" s="26"/>
    </row>
    <row r="16" spans="1:13" ht="30.95" customHeight="1">
      <c r="B16" s="728"/>
      <c r="C16" s="289" t="s">
        <v>444</v>
      </c>
      <c r="D16" s="274" t="s">
        <v>73</v>
      </c>
      <c r="E16" s="275">
        <v>0</v>
      </c>
      <c r="F16" s="265">
        <v>0.4</v>
      </c>
      <c r="G16" s="265">
        <v>1</v>
      </c>
      <c r="H16" s="265">
        <v>1</v>
      </c>
      <c r="I16" s="265">
        <v>1</v>
      </c>
      <c r="J16" s="739"/>
      <c r="K16" s="26"/>
      <c r="L16" s="26"/>
      <c r="M16" s="26"/>
    </row>
    <row r="17" spans="1:13">
      <c r="L17" s="569"/>
      <c r="M17" s="569"/>
    </row>
    <row r="18" spans="1:13">
      <c r="L18" s="569"/>
      <c r="M18" s="569"/>
    </row>
    <row r="19" spans="1:13" s="99" customFormat="1">
      <c r="A19" s="104"/>
      <c r="B19" s="150" t="s">
        <v>26</v>
      </c>
      <c r="C19" s="150"/>
      <c r="D19" s="150"/>
      <c r="E19" s="135"/>
      <c r="F19" s="151"/>
      <c r="G19" s="151"/>
      <c r="H19" s="151"/>
      <c r="I19" s="151"/>
      <c r="J19" s="151"/>
      <c r="K19" s="3"/>
      <c r="L19" s="569"/>
      <c r="M19" s="569"/>
    </row>
    <row r="20" spans="1:13" s="99" customFormat="1">
      <c r="A20" s="160"/>
      <c r="B20" s="160" t="s">
        <v>440</v>
      </c>
      <c r="C20" s="160" t="s">
        <v>715</v>
      </c>
      <c r="E20" s="160"/>
      <c r="F20" s="160"/>
      <c r="G20" s="161"/>
      <c r="H20" s="161"/>
      <c r="I20" s="223"/>
      <c r="J20" s="223"/>
      <c r="K20" s="3"/>
      <c r="L20" s="3"/>
      <c r="M20" s="3"/>
    </row>
    <row r="21" spans="1:13">
      <c r="B21" s="104" t="s">
        <v>440</v>
      </c>
      <c r="C21" s="104" t="s">
        <v>716</v>
      </c>
    </row>
    <row r="22" spans="1:13">
      <c r="B22" s="104" t="s">
        <v>446</v>
      </c>
      <c r="C22" s="104" t="s">
        <v>717</v>
      </c>
    </row>
    <row r="23" spans="1:13">
      <c r="B23" s="104" t="s">
        <v>384</v>
      </c>
      <c r="C23" s="104" t="s">
        <v>718</v>
      </c>
    </row>
  </sheetData>
  <sheetProtection algorithmName="SHA-512" hashValue="/mTux6Vc/IIwLriyq/x4hb4rkCx3ikKwX+zWNCCwSGzsu4vPqlbHk2g2I0OEFf9DMTTBduhYSUZtVOvX89dFlA==" saltValue="tn3YVP71+fArxHDhdtemnQ==" spinCount="100000" sheet="1"/>
  <mergeCells count="3">
    <mergeCell ref="J14:J16"/>
    <mergeCell ref="L1:M1"/>
    <mergeCell ref="B14:B16"/>
  </mergeCells>
  <hyperlinks>
    <hyperlink ref="L1:M1" location="Übersicht!A1" display="Übersicht!A1" xr:uid="{2EE1D278-2F7A-4153-917A-FD04BD2DD6DE}"/>
  </hyperlinks>
  <pageMargins left="0.7" right="0.7" top="0.78740157499999996" bottom="0.78740157499999996" header="0.3" footer="0.3"/>
  <pageSetup paperSize="9" scale="4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AC020-DAE0-4FA8-9B69-4AF9C4D328FA}">
  <sheetPr codeName="Tabelle16">
    <tabColor rgb="FF9BBCFF"/>
    <pageSetUpPr fitToPage="1"/>
  </sheetPr>
  <dimension ref="A1:M21"/>
  <sheetViews>
    <sheetView showGridLines="0" zoomScale="80" zoomScaleNormal="80" workbookViewId="0"/>
  </sheetViews>
  <sheetFormatPr baseColWidth="10" defaultColWidth="11.42578125" defaultRowHeight="16.5"/>
  <cols>
    <col min="1" max="1" width="9.140625" style="104" customWidth="1"/>
    <col min="2" max="2" width="28.42578125" style="104" customWidth="1"/>
    <col min="3" max="3" width="20.140625" style="104" customWidth="1"/>
    <col min="4" max="4" width="20.42578125" style="104" customWidth="1"/>
    <col min="5" max="9" width="15.42578125" style="104" customWidth="1"/>
    <col min="10" max="10" width="38.85546875" style="104" customWidth="1"/>
    <col min="11" max="11" width="11.42578125" style="3" bestFit="1"/>
    <col min="12" max="13" width="10.85546875" style="3"/>
    <col min="14" max="16384" width="11.42578125" style="3"/>
  </cols>
  <sheetData>
    <row r="1" spans="1:13" s="33" customFormat="1" ht="35.1" customHeight="1">
      <c r="A1" s="215"/>
      <c r="B1" s="216" t="s">
        <v>36</v>
      </c>
      <c r="C1" s="215"/>
      <c r="D1" s="215"/>
      <c r="E1" s="215"/>
      <c r="F1" s="215"/>
      <c r="G1" s="217"/>
      <c r="H1" s="217"/>
      <c r="I1" s="217"/>
      <c r="J1" s="217"/>
      <c r="K1" s="2"/>
      <c r="L1" s="713" t="s">
        <v>989</v>
      </c>
      <c r="M1" s="714"/>
    </row>
    <row r="2" spans="1:13" ht="9.9499999999999993" customHeight="1">
      <c r="K2" s="2"/>
      <c r="L2" s="2"/>
      <c r="M2" s="2"/>
    </row>
    <row r="3" spans="1:13" ht="20.100000000000001" customHeight="1">
      <c r="A3" s="116"/>
      <c r="B3" s="189" t="s">
        <v>447</v>
      </c>
      <c r="C3" s="218"/>
      <c r="D3" s="218"/>
      <c r="E3" s="218"/>
      <c r="F3" s="190"/>
      <c r="G3" s="190"/>
      <c r="H3" s="190"/>
      <c r="I3" s="190"/>
      <c r="J3" s="190"/>
      <c r="K3" s="2"/>
      <c r="L3" s="2"/>
      <c r="M3" s="2"/>
    </row>
    <row r="4" spans="1:13" ht="18">
      <c r="F4" s="225"/>
      <c r="G4" s="225"/>
      <c r="H4" s="225"/>
      <c r="I4" s="225"/>
      <c r="J4" s="225"/>
      <c r="K4" s="26"/>
      <c r="L4" s="26"/>
      <c r="M4" s="26"/>
    </row>
    <row r="5" spans="1:13" ht="18">
      <c r="F5" s="225"/>
      <c r="G5" s="225"/>
      <c r="H5" s="225"/>
      <c r="I5" s="225"/>
      <c r="J5" s="225"/>
      <c r="K5" s="26"/>
      <c r="L5" s="26"/>
      <c r="M5" s="26"/>
    </row>
    <row r="6" spans="1:13" ht="18">
      <c r="B6" s="219"/>
      <c r="C6" s="219"/>
      <c r="D6" s="220" t="s">
        <v>3</v>
      </c>
      <c r="E6" s="220" t="s">
        <v>4</v>
      </c>
      <c r="F6" s="220" t="s">
        <v>5</v>
      </c>
      <c r="G6" s="220" t="s">
        <v>6</v>
      </c>
      <c r="H6" s="220" t="s">
        <v>7</v>
      </c>
      <c r="I6" s="220" t="s">
        <v>8</v>
      </c>
      <c r="J6" s="340" t="s">
        <v>9</v>
      </c>
      <c r="K6" s="26"/>
      <c r="L6" s="26"/>
      <c r="M6" s="26"/>
    </row>
    <row r="7" spans="1:13" s="46" customFormat="1" ht="5.0999999999999996" customHeight="1">
      <c r="A7" s="111"/>
      <c r="B7" s="227"/>
      <c r="C7" s="228"/>
      <c r="D7" s="229"/>
      <c r="E7" s="230"/>
      <c r="F7" s="231"/>
      <c r="G7" s="231"/>
      <c r="H7" s="231"/>
      <c r="I7" s="231"/>
      <c r="J7" s="231"/>
      <c r="K7" s="26"/>
      <c r="L7" s="26"/>
      <c r="M7" s="26"/>
    </row>
    <row r="8" spans="1:13" ht="28.5" customHeight="1">
      <c r="B8" s="236" t="s">
        <v>390</v>
      </c>
      <c r="C8" s="594"/>
      <c r="D8" s="579" t="s">
        <v>972</v>
      </c>
      <c r="E8" s="326">
        <v>0.7</v>
      </c>
      <c r="F8" s="238">
        <v>0.74</v>
      </c>
      <c r="G8" s="238">
        <v>0.78</v>
      </c>
      <c r="H8" s="238">
        <v>0.8</v>
      </c>
      <c r="I8" s="238">
        <v>0.82</v>
      </c>
      <c r="J8" s="237" t="s">
        <v>387</v>
      </c>
      <c r="K8" s="26"/>
      <c r="L8" s="26"/>
      <c r="M8" s="26"/>
    </row>
    <row r="9" spans="1:13" s="46" customFormat="1" ht="5.0999999999999996" customHeight="1">
      <c r="A9" s="111"/>
      <c r="B9" s="227"/>
      <c r="C9" s="552"/>
      <c r="D9" s="229"/>
      <c r="E9" s="230"/>
      <c r="F9" s="231"/>
      <c r="G9" s="231"/>
      <c r="H9" s="231"/>
      <c r="I9" s="231"/>
      <c r="J9" s="231"/>
      <c r="K9" s="26"/>
      <c r="L9" s="26"/>
      <c r="M9" s="26"/>
    </row>
    <row r="10" spans="1:13" ht="28.5" customHeight="1">
      <c r="B10" s="292" t="s">
        <v>371</v>
      </c>
      <c r="C10" s="595"/>
      <c r="D10" s="246" t="s">
        <v>372</v>
      </c>
      <c r="E10" s="315" t="s">
        <v>103</v>
      </c>
      <c r="F10" s="316">
        <v>5.0000000000000001E-3</v>
      </c>
      <c r="G10" s="316">
        <v>5.0000000000000001E-3</v>
      </c>
      <c r="H10" s="316">
        <v>5.0000000000000001E-3</v>
      </c>
      <c r="I10" s="316">
        <v>5.0000000000000001E-3</v>
      </c>
      <c r="J10" s="251" t="s">
        <v>920</v>
      </c>
      <c r="K10" s="26"/>
      <c r="L10" s="26"/>
      <c r="M10" s="26"/>
    </row>
    <row r="11" spans="1:13" s="46" customFormat="1" ht="5.0999999999999996" customHeight="1">
      <c r="A11" s="111"/>
      <c r="B11" s="227"/>
      <c r="C11" s="552"/>
      <c r="D11" s="229"/>
      <c r="E11" s="230"/>
      <c r="F11" s="231"/>
      <c r="G11" s="231"/>
      <c r="H11" s="231"/>
      <c r="I11" s="231"/>
      <c r="J11" s="231"/>
      <c r="K11" s="26"/>
      <c r="L11" s="26"/>
      <c r="M11" s="26"/>
    </row>
    <row r="12" spans="1:13" ht="30">
      <c r="B12" s="257" t="s">
        <v>668</v>
      </c>
      <c r="C12" s="596"/>
      <c r="D12" s="258" t="s">
        <v>372</v>
      </c>
      <c r="E12" s="325">
        <v>3.5000000000000001E-3</v>
      </c>
      <c r="F12" s="259">
        <v>3.5000000000000001E-3</v>
      </c>
      <c r="G12" s="259">
        <v>3.5000000000000001E-3</v>
      </c>
      <c r="H12" s="259">
        <v>3.5000000000000001E-3</v>
      </c>
      <c r="I12" s="259">
        <v>3.5000000000000001E-3</v>
      </c>
      <c r="J12" s="260" t="s">
        <v>920</v>
      </c>
      <c r="K12" s="26"/>
      <c r="L12" s="26"/>
      <c r="M12" s="26"/>
    </row>
    <row r="13" spans="1:13" s="46" customFormat="1" ht="5.0999999999999996" customHeight="1">
      <c r="A13" s="111"/>
      <c r="B13" s="227"/>
      <c r="C13" s="552"/>
      <c r="D13" s="229"/>
      <c r="E13" s="230"/>
      <c r="F13" s="231"/>
      <c r="G13" s="231"/>
      <c r="H13" s="231"/>
      <c r="I13" s="231"/>
      <c r="J13" s="231"/>
      <c r="K13" s="26"/>
      <c r="L13" s="26"/>
      <c r="M13" s="26"/>
    </row>
    <row r="14" spans="1:13" ht="28.5" customHeight="1">
      <c r="B14" s="728" t="s">
        <v>448</v>
      </c>
      <c r="C14" s="295" t="s">
        <v>449</v>
      </c>
      <c r="D14" s="267" t="s">
        <v>73</v>
      </c>
      <c r="E14" s="296">
        <v>0.55000000000000004</v>
      </c>
      <c r="F14" s="296">
        <v>0.53</v>
      </c>
      <c r="G14" s="296">
        <v>0.52</v>
      </c>
      <c r="H14" s="296">
        <v>0.51</v>
      </c>
      <c r="I14" s="296">
        <v>0.5</v>
      </c>
      <c r="J14" s="733" t="s">
        <v>921</v>
      </c>
      <c r="K14" s="26"/>
      <c r="L14" s="26"/>
      <c r="M14" s="26"/>
    </row>
    <row r="15" spans="1:13" ht="28.5" customHeight="1">
      <c r="B15" s="728"/>
      <c r="C15" s="237" t="s">
        <v>450</v>
      </c>
      <c r="D15" s="254" t="s">
        <v>73</v>
      </c>
      <c r="E15" s="275">
        <v>0.45</v>
      </c>
      <c r="F15" s="275">
        <v>0.47</v>
      </c>
      <c r="G15" s="275">
        <v>0.49</v>
      </c>
      <c r="H15" s="275">
        <v>0.49</v>
      </c>
      <c r="I15" s="275">
        <v>0.5</v>
      </c>
      <c r="J15" s="739"/>
      <c r="K15" s="26"/>
      <c r="L15" s="26"/>
      <c r="M15" s="26"/>
    </row>
    <row r="16" spans="1:13">
      <c r="G16" s="106"/>
      <c r="H16" s="106"/>
      <c r="I16" s="106"/>
      <c r="J16" s="106"/>
    </row>
    <row r="17" spans="1:13">
      <c r="G17" s="106"/>
      <c r="H17" s="106"/>
      <c r="I17" s="106"/>
      <c r="J17" s="106"/>
    </row>
    <row r="18" spans="1:13" s="18" customFormat="1">
      <c r="A18" s="104"/>
      <c r="B18" s="150" t="s">
        <v>26</v>
      </c>
      <c r="C18" s="150"/>
      <c r="D18" s="150"/>
      <c r="E18" s="135"/>
      <c r="F18" s="135"/>
      <c r="G18" s="151"/>
      <c r="H18" s="151"/>
      <c r="I18" s="151"/>
      <c r="J18" s="151"/>
      <c r="K18" s="3"/>
      <c r="L18" s="3"/>
      <c r="M18" s="3"/>
    </row>
    <row r="19" spans="1:13">
      <c r="B19" s="127" t="s">
        <v>670</v>
      </c>
      <c r="C19" s="127" t="s">
        <v>671</v>
      </c>
      <c r="H19" s="161"/>
      <c r="I19" s="161"/>
      <c r="J19" s="160"/>
    </row>
    <row r="20" spans="1:13" s="18" customFormat="1">
      <c r="A20" s="160"/>
      <c r="B20" s="160" t="s">
        <v>387</v>
      </c>
      <c r="C20" s="160" t="s">
        <v>719</v>
      </c>
      <c r="E20" s="160"/>
      <c r="F20" s="104"/>
      <c r="G20" s="104"/>
      <c r="H20" s="160"/>
      <c r="I20" s="160"/>
      <c r="J20" s="160"/>
      <c r="K20" s="3"/>
      <c r="L20" s="3"/>
      <c r="M20" s="3"/>
    </row>
    <row r="21" spans="1:13">
      <c r="B21" s="104" t="s">
        <v>388</v>
      </c>
      <c r="C21" s="104" t="s">
        <v>720</v>
      </c>
    </row>
  </sheetData>
  <sheetProtection algorithmName="SHA-512" hashValue="aw4B5eMziJE8pK8TdI2E9A2B/KIFU1jF4jOA1NOUZQy3yz5HNoseHZr8C8aWNdCFMDMKhAUrwZmzfQJQFQVJpg==" saltValue="ACQlyFVHooZMhYsIuSzI5w==" spinCount="100000" sheet="1"/>
  <sortState xmlns:xlrd2="http://schemas.microsoft.com/office/spreadsheetml/2017/richdata2" ref="B21:C21">
    <sortCondition ref="B20:B21"/>
  </sortState>
  <mergeCells count="3">
    <mergeCell ref="B14:B15"/>
    <mergeCell ref="L1:M1"/>
    <mergeCell ref="J14:J15"/>
  </mergeCells>
  <hyperlinks>
    <hyperlink ref="L1:M1" location="Übersicht!A1" display="Übersicht!A1" xr:uid="{4D11875A-EF47-45CA-8E4A-50FE90895C34}"/>
  </hyperlinks>
  <pageMargins left="0.7" right="0.7" top="0.78740157499999996" bottom="0.78740157499999996" header="0.3" footer="0.3"/>
  <pageSetup paperSize="9" scale="44"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F4806-0DE1-46F9-8C39-AF574CE6CFE7}">
  <sheetPr codeName="Tabelle17">
    <tabColor rgb="FF9BBCFF"/>
    <pageSetUpPr fitToPage="1"/>
  </sheetPr>
  <dimension ref="A1:N30"/>
  <sheetViews>
    <sheetView showGridLines="0" zoomScale="80" zoomScaleNormal="80" workbookViewId="0"/>
  </sheetViews>
  <sheetFormatPr baseColWidth="10" defaultColWidth="11.42578125" defaultRowHeight="16.5"/>
  <cols>
    <col min="1" max="1" width="9.140625" style="104" customWidth="1"/>
    <col min="2" max="2" width="34.42578125" style="104" customWidth="1"/>
    <col min="3" max="3" width="36.42578125" style="104" bestFit="1" customWidth="1"/>
    <col min="4" max="4" width="20.42578125" style="104" customWidth="1"/>
    <col min="5" max="9" width="18.140625" style="104" customWidth="1"/>
    <col min="10" max="10" width="23" style="104" customWidth="1"/>
    <col min="11" max="11" width="11.42578125" style="3" bestFit="1"/>
    <col min="12" max="13" width="10.85546875" style="3"/>
    <col min="14" max="14" width="11.42578125" style="3"/>
    <col min="15" max="15" width="11.42578125" style="3" bestFit="1"/>
    <col min="16" max="16384" width="11.42578125" style="3"/>
  </cols>
  <sheetData>
    <row r="1" spans="1:14" s="33" customFormat="1" ht="35.1" customHeight="1">
      <c r="A1" s="215"/>
      <c r="B1" s="216" t="s">
        <v>36</v>
      </c>
      <c r="C1" s="215"/>
      <c r="D1" s="215"/>
      <c r="E1" s="215"/>
      <c r="F1" s="215"/>
      <c r="G1" s="217"/>
      <c r="H1" s="217"/>
      <c r="I1" s="217"/>
      <c r="J1" s="217"/>
      <c r="K1" s="2"/>
      <c r="L1" s="713" t="s">
        <v>989</v>
      </c>
      <c r="M1" s="714"/>
    </row>
    <row r="2" spans="1:14" ht="9.9499999999999993" customHeight="1">
      <c r="K2" s="2"/>
      <c r="L2" s="2"/>
      <c r="M2" s="2"/>
    </row>
    <row r="3" spans="1:14" ht="20.100000000000001" customHeight="1">
      <c r="A3" s="116"/>
      <c r="B3" s="189" t="s">
        <v>452</v>
      </c>
      <c r="C3" s="285"/>
      <c r="D3" s="285"/>
      <c r="E3" s="285"/>
      <c r="F3" s="286"/>
      <c r="G3" s="286"/>
      <c r="H3" s="286"/>
      <c r="I3" s="286"/>
      <c r="J3" s="286"/>
      <c r="K3" s="2"/>
      <c r="L3" s="2"/>
      <c r="M3" s="2"/>
    </row>
    <row r="4" spans="1:14" ht="18">
      <c r="E4" s="225">
        <v>2018</v>
      </c>
      <c r="F4" s="225">
        <v>2030</v>
      </c>
      <c r="G4" s="225">
        <v>2040</v>
      </c>
      <c r="H4" s="225"/>
      <c r="I4" s="225">
        <v>2050</v>
      </c>
      <c r="K4" s="26"/>
      <c r="L4" s="26"/>
      <c r="M4" s="26"/>
    </row>
    <row r="5" spans="1:14" ht="18">
      <c r="E5" s="225"/>
      <c r="F5" s="225"/>
      <c r="G5" s="225"/>
      <c r="H5" s="225"/>
      <c r="I5" s="225"/>
      <c r="K5" s="26"/>
      <c r="L5" s="26"/>
      <c r="M5" s="26"/>
    </row>
    <row r="6" spans="1:14" ht="18">
      <c r="B6" s="219"/>
      <c r="C6" s="219"/>
      <c r="D6" s="220" t="s">
        <v>3</v>
      </c>
      <c r="E6" s="220" t="s">
        <v>4</v>
      </c>
      <c r="F6" s="220" t="s">
        <v>5</v>
      </c>
      <c r="G6" s="220" t="s">
        <v>6</v>
      </c>
      <c r="H6" s="220" t="s">
        <v>7</v>
      </c>
      <c r="I6" s="220" t="s">
        <v>8</v>
      </c>
      <c r="J6" s="340" t="s">
        <v>9</v>
      </c>
      <c r="K6" s="26"/>
      <c r="L6" s="26"/>
      <c r="M6" s="26"/>
    </row>
    <row r="7" spans="1:14" s="46" customFormat="1" ht="5.0999999999999996" customHeight="1">
      <c r="A7" s="111"/>
      <c r="B7" s="227"/>
      <c r="C7" s="228"/>
      <c r="D7" s="229"/>
      <c r="E7" s="230"/>
      <c r="F7" s="231"/>
      <c r="G7" s="231"/>
      <c r="H7" s="231"/>
      <c r="I7" s="231"/>
      <c r="J7" s="231"/>
      <c r="K7" s="26"/>
      <c r="L7" s="26"/>
      <c r="M7" s="26"/>
      <c r="N7" s="3"/>
    </row>
    <row r="8" spans="1:14" ht="33" customHeight="1">
      <c r="B8" s="236" t="s">
        <v>390</v>
      </c>
      <c r="C8" s="236"/>
      <c r="D8" s="579" t="s">
        <v>972</v>
      </c>
      <c r="E8" s="299">
        <v>1.1000000000000001</v>
      </c>
      <c r="F8" s="291">
        <v>1.1000000000000001</v>
      </c>
      <c r="G8" s="291">
        <v>1.1000000000000001</v>
      </c>
      <c r="H8" s="291">
        <v>1.1000000000000001</v>
      </c>
      <c r="I8" s="291">
        <v>1.1000000000000001</v>
      </c>
      <c r="J8" s="273" t="s">
        <v>398</v>
      </c>
      <c r="K8" s="26"/>
      <c r="L8" s="26"/>
      <c r="M8" s="26"/>
    </row>
    <row r="9" spans="1:14" s="46" customFormat="1" ht="5.0999999999999996" customHeight="1">
      <c r="A9" s="111"/>
      <c r="B9" s="227"/>
      <c r="C9" s="228"/>
      <c r="D9" s="229"/>
      <c r="E9" s="230"/>
      <c r="F9" s="231"/>
      <c r="G9" s="231"/>
      <c r="H9" s="231"/>
      <c r="I9" s="231"/>
      <c r="J9" s="231"/>
      <c r="K9" s="26"/>
      <c r="L9" s="26"/>
      <c r="M9" s="26"/>
      <c r="N9" s="3"/>
    </row>
    <row r="10" spans="1:14" ht="18">
      <c r="B10" s="292" t="s">
        <v>371</v>
      </c>
      <c r="C10" s="292"/>
      <c r="D10" s="246" t="s">
        <v>372</v>
      </c>
      <c r="E10" s="247" t="s">
        <v>103</v>
      </c>
      <c r="F10" s="316">
        <v>0</v>
      </c>
      <c r="G10" s="316">
        <v>0</v>
      </c>
      <c r="H10" s="316">
        <v>0</v>
      </c>
      <c r="I10" s="316">
        <v>0</v>
      </c>
      <c r="J10" s="245" t="s">
        <v>392</v>
      </c>
      <c r="K10" s="26"/>
      <c r="L10" s="26"/>
      <c r="M10" s="26"/>
    </row>
    <row r="11" spans="1:14" s="46" customFormat="1" ht="5.0999999999999996" customHeight="1">
      <c r="A11" s="111"/>
      <c r="B11" s="227"/>
      <c r="C11" s="228"/>
      <c r="D11" s="229"/>
      <c r="E11" s="230"/>
      <c r="F11" s="231"/>
      <c r="G11" s="231"/>
      <c r="H11" s="231"/>
      <c r="I11" s="231"/>
      <c r="J11" s="231"/>
      <c r="K11" s="26"/>
      <c r="L11" s="26"/>
      <c r="M11" s="26"/>
      <c r="N11" s="3"/>
    </row>
    <row r="12" spans="1:14" ht="33" customHeight="1">
      <c r="B12" s="244" t="s">
        <v>668</v>
      </c>
      <c r="C12" s="244"/>
      <c r="D12" s="258" t="s">
        <v>372</v>
      </c>
      <c r="E12" s="259">
        <v>5.0000000000000001E-3</v>
      </c>
      <c r="F12" s="259">
        <v>2E-3</v>
      </c>
      <c r="G12" s="259">
        <v>5.0000000000000001E-4</v>
      </c>
      <c r="H12" s="259">
        <v>2.9999999999999997E-4</v>
      </c>
      <c r="I12" s="259">
        <v>0</v>
      </c>
      <c r="J12" s="249" t="s">
        <v>418</v>
      </c>
      <c r="K12" s="26"/>
      <c r="L12" s="26"/>
      <c r="M12" s="26"/>
    </row>
    <row r="13" spans="1:14" s="46" customFormat="1" ht="5.0999999999999996" customHeight="1">
      <c r="A13" s="111"/>
      <c r="B13" s="227"/>
      <c r="C13" s="228"/>
      <c r="D13" s="229"/>
      <c r="E13" s="230"/>
      <c r="F13" s="231"/>
      <c r="G13" s="231"/>
      <c r="H13" s="231"/>
      <c r="I13" s="231"/>
      <c r="J13" s="231"/>
      <c r="K13" s="26"/>
      <c r="L13" s="26"/>
      <c r="M13" s="26"/>
      <c r="N13" s="3"/>
    </row>
    <row r="14" spans="1:14" ht="35.1" customHeight="1">
      <c r="B14" s="727" t="s">
        <v>1020</v>
      </c>
      <c r="C14" s="295" t="s">
        <v>454</v>
      </c>
      <c r="D14" s="267" t="s">
        <v>73</v>
      </c>
      <c r="E14" s="268">
        <v>0.6</v>
      </c>
      <c r="F14" s="268">
        <v>0.3</v>
      </c>
      <c r="G14" s="268">
        <v>0</v>
      </c>
      <c r="H14" s="268">
        <v>0</v>
      </c>
      <c r="I14" s="268">
        <v>0</v>
      </c>
      <c r="J14" s="733" t="s">
        <v>962</v>
      </c>
      <c r="K14" s="26"/>
      <c r="L14" s="26"/>
      <c r="M14" s="26"/>
    </row>
    <row r="15" spans="1:14" ht="35.1" customHeight="1">
      <c r="B15" s="727"/>
      <c r="C15" s="222" t="s">
        <v>455</v>
      </c>
      <c r="D15" s="192" t="s">
        <v>73</v>
      </c>
      <c r="E15" s="304">
        <v>0.4</v>
      </c>
      <c r="F15" s="304">
        <v>0.2</v>
      </c>
      <c r="G15" s="304">
        <v>0</v>
      </c>
      <c r="H15" s="304">
        <v>0</v>
      </c>
      <c r="I15" s="304">
        <v>0</v>
      </c>
      <c r="J15" s="734"/>
      <c r="K15" s="26"/>
      <c r="L15" s="26"/>
      <c r="M15" s="26"/>
    </row>
    <row r="16" spans="1:14" ht="35.1" customHeight="1">
      <c r="B16" s="727"/>
      <c r="C16" s="222" t="s">
        <v>456</v>
      </c>
      <c r="D16" s="192" t="s">
        <v>73</v>
      </c>
      <c r="E16" s="304">
        <v>0</v>
      </c>
      <c r="F16" s="304">
        <v>0.3</v>
      </c>
      <c r="G16" s="304">
        <v>0.6</v>
      </c>
      <c r="H16" s="304">
        <v>0.6</v>
      </c>
      <c r="I16" s="304">
        <v>0.6</v>
      </c>
      <c r="J16" s="734"/>
      <c r="K16" s="26"/>
      <c r="L16" s="26"/>
      <c r="M16" s="26"/>
    </row>
    <row r="17" spans="2:14" ht="35.1" customHeight="1">
      <c r="B17" s="727"/>
      <c r="C17" s="222" t="s">
        <v>457</v>
      </c>
      <c r="D17" s="192" t="s">
        <v>73</v>
      </c>
      <c r="E17" s="304">
        <v>0</v>
      </c>
      <c r="F17" s="304">
        <v>0</v>
      </c>
      <c r="G17" s="304">
        <v>0</v>
      </c>
      <c r="H17" s="304">
        <v>0</v>
      </c>
      <c r="I17" s="304">
        <v>0</v>
      </c>
      <c r="J17" s="734"/>
      <c r="K17" s="26"/>
      <c r="L17" s="26"/>
      <c r="M17" s="26"/>
    </row>
    <row r="18" spans="2:14" ht="35.1" customHeight="1">
      <c r="B18" s="728"/>
      <c r="C18" s="222" t="s">
        <v>458</v>
      </c>
      <c r="D18" s="192" t="s">
        <v>73</v>
      </c>
      <c r="E18" s="304">
        <v>0</v>
      </c>
      <c r="F18" s="304">
        <v>0.2</v>
      </c>
      <c r="G18" s="304">
        <v>0.4</v>
      </c>
      <c r="H18" s="304">
        <v>0.4</v>
      </c>
      <c r="I18" s="304">
        <v>0.4</v>
      </c>
      <c r="J18" s="734"/>
      <c r="K18" s="26"/>
      <c r="L18" s="2"/>
      <c r="M18" s="2"/>
    </row>
    <row r="19" spans="2:14" ht="18">
      <c r="E19" s="106"/>
      <c r="G19" s="106"/>
      <c r="H19" s="106"/>
      <c r="I19" s="106"/>
      <c r="J19" s="106"/>
      <c r="K19" s="26"/>
      <c r="L19" s="2"/>
      <c r="M19" s="2"/>
      <c r="N19" s="12"/>
    </row>
    <row r="20" spans="2:14">
      <c r="G20" s="106"/>
      <c r="H20" s="106"/>
      <c r="I20" s="106"/>
      <c r="J20" s="106"/>
      <c r="K20" s="2"/>
      <c r="L20" s="15"/>
      <c r="M20" s="15"/>
      <c r="N20" s="12"/>
    </row>
    <row r="21" spans="2:14">
      <c r="B21" s="150" t="s">
        <v>26</v>
      </c>
      <c r="C21" s="150"/>
      <c r="D21" s="150"/>
      <c r="E21" s="135"/>
      <c r="F21" s="135"/>
      <c r="G21" s="151"/>
      <c r="H21" s="151"/>
      <c r="I21" s="151"/>
      <c r="J21" s="151"/>
    </row>
    <row r="22" spans="2:14">
      <c r="B22" s="104" t="s">
        <v>462</v>
      </c>
      <c r="C22" s="104" t="s">
        <v>615</v>
      </c>
    </row>
    <row r="23" spans="2:14">
      <c r="B23" s="104" t="s">
        <v>460</v>
      </c>
      <c r="C23" s="104" t="s">
        <v>613</v>
      </c>
      <c r="E23" s="160"/>
      <c r="F23" s="160"/>
    </row>
    <row r="24" spans="2:14">
      <c r="B24" s="117" t="s">
        <v>461</v>
      </c>
      <c r="C24" s="104" t="s">
        <v>971</v>
      </c>
    </row>
    <row r="25" spans="2:14">
      <c r="B25" s="330" t="s">
        <v>398</v>
      </c>
      <c r="C25" s="104" t="s">
        <v>610</v>
      </c>
    </row>
    <row r="26" spans="2:14">
      <c r="B26" s="330" t="s">
        <v>418</v>
      </c>
      <c r="C26" s="160" t="s">
        <v>611</v>
      </c>
    </row>
    <row r="30" spans="2:14">
      <c r="N30" s="19"/>
    </row>
  </sheetData>
  <sheetProtection algorithmName="SHA-512" hashValue="uaviEvcVS1hwP6mcTQQoBU2nl/4h7MdpfcDwwe9+q/0npjQITnPNOMiP5BvDtUlyQNft0EGuC2qRjiieJZGjKA==" saltValue="ZZjxNfmkho17we7nwTwYMQ==" spinCount="100000" sheet="1"/>
  <sortState xmlns:xlrd2="http://schemas.microsoft.com/office/spreadsheetml/2017/richdata2" ref="B24:C26">
    <sortCondition ref="B23:B26"/>
  </sortState>
  <mergeCells count="3">
    <mergeCell ref="L1:M1"/>
    <mergeCell ref="J14:J18"/>
    <mergeCell ref="B14:B18"/>
  </mergeCells>
  <hyperlinks>
    <hyperlink ref="L1:M1" location="Übersicht!A1" display="Übersicht!A1" xr:uid="{460CCBF0-EA24-481A-882A-81B8DDBB0AB8}"/>
  </hyperlinks>
  <pageMargins left="0.7" right="0.7" top="0.78740157499999996" bottom="0.78740157499999996" header="0.3" footer="0.3"/>
  <pageSetup paperSize="9" scale="4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51B8BE-A4BA-4380-AF06-69DE5A593373}">
  <sheetPr codeName="Tabelle18">
    <tabColor rgb="FF9BBCFF"/>
    <pageSetUpPr fitToPage="1"/>
  </sheetPr>
  <dimension ref="A1:N64"/>
  <sheetViews>
    <sheetView showGridLines="0" zoomScale="80" zoomScaleNormal="80" workbookViewId="0"/>
  </sheetViews>
  <sheetFormatPr baseColWidth="10" defaultColWidth="11.42578125" defaultRowHeight="16.5"/>
  <cols>
    <col min="1" max="1" width="9.140625" style="104" customWidth="1"/>
    <col min="2" max="2" width="32.140625" style="104" customWidth="1"/>
    <col min="3" max="3" width="29.42578125" style="104" customWidth="1"/>
    <col min="4" max="4" width="22.42578125" style="104" customWidth="1"/>
    <col min="5" max="9" width="15.42578125" style="104" customWidth="1"/>
    <col min="10" max="10" width="22.85546875" style="104" customWidth="1"/>
    <col min="11" max="11" width="11.42578125" style="3" bestFit="1"/>
    <col min="12" max="13" width="10.85546875" style="3"/>
    <col min="14" max="14" width="11.42578125" style="2"/>
    <col min="15" max="16384" width="11.42578125" style="33"/>
  </cols>
  <sheetData>
    <row r="1" spans="1:14" ht="35.1" customHeight="1">
      <c r="A1" s="215"/>
      <c r="B1" s="216" t="s">
        <v>36</v>
      </c>
      <c r="C1" s="215"/>
      <c r="D1" s="215"/>
      <c r="E1" s="215"/>
      <c r="F1" s="215"/>
      <c r="G1" s="217"/>
      <c r="H1" s="217"/>
      <c r="I1" s="217"/>
      <c r="J1" s="217"/>
      <c r="K1" s="2"/>
      <c r="L1" s="713" t="s">
        <v>989</v>
      </c>
      <c r="M1" s="714"/>
    </row>
    <row r="2" spans="1:14" ht="9.9499999999999993" customHeight="1">
      <c r="K2" s="2"/>
      <c r="L2" s="2"/>
      <c r="M2" s="2"/>
    </row>
    <row r="3" spans="1:14" ht="20.100000000000001" customHeight="1">
      <c r="A3" s="116"/>
      <c r="B3" s="189" t="s">
        <v>463</v>
      </c>
      <c r="C3" s="285"/>
      <c r="D3" s="285"/>
      <c r="E3" s="285"/>
      <c r="F3" s="286"/>
      <c r="G3" s="286"/>
      <c r="H3" s="286"/>
      <c r="I3" s="286"/>
      <c r="J3" s="286"/>
      <c r="K3" s="2"/>
      <c r="L3" s="2"/>
      <c r="M3" s="2"/>
    </row>
    <row r="4" spans="1:14" ht="18">
      <c r="F4" s="225">
        <v>2018</v>
      </c>
      <c r="G4" s="225">
        <v>2030</v>
      </c>
      <c r="H4" s="225">
        <v>2040</v>
      </c>
      <c r="I4" s="225">
        <v>2045</v>
      </c>
      <c r="J4" s="225">
        <v>2050</v>
      </c>
      <c r="K4" s="26"/>
      <c r="L4" s="26"/>
      <c r="M4" s="26"/>
    </row>
    <row r="5" spans="1:14" ht="18">
      <c r="F5" s="225"/>
      <c r="G5" s="225"/>
      <c r="H5" s="225"/>
      <c r="I5" s="225"/>
      <c r="J5" s="225"/>
      <c r="K5" s="26"/>
      <c r="L5" s="26"/>
      <c r="M5" s="26"/>
    </row>
    <row r="6" spans="1:14" ht="18">
      <c r="B6" s="219"/>
      <c r="C6" s="219"/>
      <c r="D6" s="220" t="s">
        <v>3</v>
      </c>
      <c r="E6" s="220" t="s">
        <v>4</v>
      </c>
      <c r="F6" s="220" t="s">
        <v>5</v>
      </c>
      <c r="G6" s="220" t="s">
        <v>6</v>
      </c>
      <c r="H6" s="220" t="s">
        <v>7</v>
      </c>
      <c r="I6" s="220" t="s">
        <v>8</v>
      </c>
      <c r="J6" s="340" t="s">
        <v>9</v>
      </c>
      <c r="K6" s="26"/>
      <c r="L6" s="26"/>
      <c r="M6" s="26"/>
      <c r="N6" s="33"/>
    </row>
    <row r="7" spans="1:14" s="53" customFormat="1" ht="5.0999999999999996" customHeight="1">
      <c r="A7" s="111"/>
      <c r="B7" s="227"/>
      <c r="C7" s="228"/>
      <c r="D7" s="229"/>
      <c r="E7" s="230"/>
      <c r="F7" s="231"/>
      <c r="G7" s="231"/>
      <c r="H7" s="231"/>
      <c r="I7" s="231"/>
      <c r="J7" s="231"/>
      <c r="K7" s="26"/>
      <c r="L7" s="26"/>
      <c r="M7" s="26"/>
    </row>
    <row r="8" spans="1:14" ht="28.5" customHeight="1">
      <c r="B8" s="244" t="s">
        <v>390</v>
      </c>
      <c r="C8" s="244"/>
      <c r="D8" s="246" t="s">
        <v>972</v>
      </c>
      <c r="E8" s="324">
        <v>23.6</v>
      </c>
      <c r="F8" s="324">
        <v>23.9</v>
      </c>
      <c r="G8" s="324">
        <v>24.1</v>
      </c>
      <c r="H8" s="324">
        <v>24.2</v>
      </c>
      <c r="I8" s="324">
        <v>24.3</v>
      </c>
      <c r="J8" s="245" t="s">
        <v>464</v>
      </c>
      <c r="K8" s="26"/>
      <c r="L8" s="26"/>
      <c r="M8" s="26"/>
      <c r="N8" s="33"/>
    </row>
    <row r="9" spans="1:14" s="53" customFormat="1" ht="5.0999999999999996" customHeight="1">
      <c r="A9" s="111"/>
      <c r="B9" s="227"/>
      <c r="C9" s="228"/>
      <c r="D9" s="229"/>
      <c r="E9" s="230"/>
      <c r="F9" s="231"/>
      <c r="G9" s="231"/>
      <c r="H9" s="231"/>
      <c r="I9" s="231"/>
      <c r="J9" s="231"/>
      <c r="K9" s="26"/>
      <c r="L9" s="26"/>
      <c r="M9" s="26"/>
    </row>
    <row r="10" spans="1:14" ht="28.5" customHeight="1">
      <c r="B10" s="244" t="s">
        <v>371</v>
      </c>
      <c r="C10" s="244"/>
      <c r="D10" s="246" t="s">
        <v>372</v>
      </c>
      <c r="E10" s="316" t="s">
        <v>103</v>
      </c>
      <c r="F10" s="301">
        <v>1E-3</v>
      </c>
      <c r="G10" s="301">
        <v>1E-3</v>
      </c>
      <c r="H10" s="301">
        <v>1E-3</v>
      </c>
      <c r="I10" s="301">
        <v>1E-3</v>
      </c>
      <c r="J10" s="245" t="s">
        <v>922</v>
      </c>
      <c r="K10" s="26"/>
      <c r="L10" s="26"/>
      <c r="M10" s="26"/>
      <c r="N10" s="33"/>
    </row>
    <row r="11" spans="1:14" s="53" customFormat="1" ht="5.0999999999999996" customHeight="1">
      <c r="A11" s="111"/>
      <c r="B11" s="227"/>
      <c r="C11" s="228"/>
      <c r="D11" s="229"/>
      <c r="E11" s="230"/>
      <c r="F11" s="231"/>
      <c r="G11" s="231"/>
      <c r="H11" s="231"/>
      <c r="I11" s="231"/>
      <c r="J11" s="231"/>
      <c r="K11" s="26"/>
      <c r="L11" s="26"/>
      <c r="M11" s="26"/>
    </row>
    <row r="12" spans="1:14" ht="28.5" customHeight="1">
      <c r="B12" s="327" t="s">
        <v>668</v>
      </c>
      <c r="C12" s="331"/>
      <c r="D12" s="258" t="s">
        <v>372</v>
      </c>
      <c r="E12" s="325">
        <v>4.0000000000000002E-4</v>
      </c>
      <c r="F12" s="332">
        <v>3.0000000000000001E-3</v>
      </c>
      <c r="G12" s="332">
        <v>3.0000000000000001E-3</v>
      </c>
      <c r="H12" s="332">
        <v>4.0000000000000001E-3</v>
      </c>
      <c r="I12" s="332">
        <v>5.0000000000000001E-3</v>
      </c>
      <c r="J12" s="333" t="s">
        <v>920</v>
      </c>
      <c r="K12" s="26"/>
      <c r="L12" s="26"/>
      <c r="M12" s="26"/>
      <c r="N12" s="33"/>
    </row>
    <row r="13" spans="1:14" s="53" customFormat="1" ht="5.0999999999999996" customHeight="1">
      <c r="A13" s="111"/>
      <c r="B13" s="227"/>
      <c r="C13" s="228"/>
      <c r="D13" s="229"/>
      <c r="E13" s="230"/>
      <c r="F13" s="231"/>
      <c r="G13" s="231"/>
      <c r="H13" s="231"/>
      <c r="I13" s="231"/>
      <c r="J13" s="231"/>
      <c r="K13" s="26"/>
      <c r="L13" s="26"/>
      <c r="M13" s="26"/>
    </row>
    <row r="14" spans="1:14" ht="28.5" customHeight="1">
      <c r="B14" s="721" t="s">
        <v>465</v>
      </c>
      <c r="C14" s="266" t="s">
        <v>466</v>
      </c>
      <c r="D14" s="267" t="s">
        <v>73</v>
      </c>
      <c r="E14" s="268">
        <v>0.86</v>
      </c>
      <c r="F14" s="268">
        <v>0.88</v>
      </c>
      <c r="G14" s="268">
        <v>0.88</v>
      </c>
      <c r="H14" s="268">
        <v>0.89</v>
      </c>
      <c r="I14" s="268">
        <v>0.9</v>
      </c>
      <c r="J14" s="733" t="s">
        <v>923</v>
      </c>
      <c r="K14" s="26"/>
      <c r="L14" s="26"/>
      <c r="M14" s="26"/>
      <c r="N14" s="33"/>
    </row>
    <row r="15" spans="1:14" ht="28.5" customHeight="1">
      <c r="B15" s="721"/>
      <c r="C15" s="221" t="s">
        <v>467</v>
      </c>
      <c r="D15" s="192" t="s">
        <v>73</v>
      </c>
      <c r="E15" s="334">
        <v>0.04</v>
      </c>
      <c r="F15" s="334">
        <v>0.04</v>
      </c>
      <c r="G15" s="334">
        <v>0.04</v>
      </c>
      <c r="H15" s="334">
        <v>4.2000000000000003E-2</v>
      </c>
      <c r="I15" s="334">
        <v>4.2999999999999997E-2</v>
      </c>
      <c r="J15" s="734"/>
      <c r="K15" s="26"/>
      <c r="L15" s="26"/>
      <c r="M15" s="26"/>
      <c r="N15" s="33"/>
    </row>
    <row r="16" spans="1:14" ht="28.5" customHeight="1">
      <c r="B16" s="721"/>
      <c r="C16" s="335" t="s">
        <v>468</v>
      </c>
      <c r="D16" s="254" t="s">
        <v>73</v>
      </c>
      <c r="E16" s="336">
        <v>0.1</v>
      </c>
      <c r="F16" s="336">
        <v>0.08</v>
      </c>
      <c r="G16" s="336">
        <v>0.08</v>
      </c>
      <c r="H16" s="336">
        <v>6.9000000000000006E-2</v>
      </c>
      <c r="I16" s="336">
        <v>5.7000000000000002E-2</v>
      </c>
      <c r="J16" s="739"/>
      <c r="K16" s="26"/>
      <c r="L16" s="26"/>
      <c r="M16" s="26"/>
      <c r="N16" s="33"/>
    </row>
    <row r="17" spans="1:14" s="53" customFormat="1" ht="5.0999999999999996" customHeight="1">
      <c r="A17" s="111"/>
      <c r="B17" s="227"/>
      <c r="C17" s="228"/>
      <c r="D17" s="229"/>
      <c r="E17" s="230"/>
      <c r="F17" s="231"/>
      <c r="G17" s="231"/>
      <c r="H17" s="231"/>
      <c r="I17" s="231"/>
      <c r="J17" s="231"/>
      <c r="K17" s="26"/>
      <c r="L17" s="26"/>
      <c r="M17" s="26"/>
    </row>
    <row r="18" spans="1:14" ht="28.5" customHeight="1">
      <c r="B18" s="721" t="s">
        <v>469</v>
      </c>
      <c r="C18" s="337" t="s">
        <v>470</v>
      </c>
      <c r="D18" s="267" t="s">
        <v>73</v>
      </c>
      <c r="E18" s="268">
        <v>0.34</v>
      </c>
      <c r="F18" s="296">
        <v>0.3</v>
      </c>
      <c r="G18" s="296">
        <v>0.26</v>
      </c>
      <c r="H18" s="296">
        <v>0.25</v>
      </c>
      <c r="I18" s="296">
        <v>0.24</v>
      </c>
      <c r="J18" s="733" t="s">
        <v>963</v>
      </c>
      <c r="K18" s="26"/>
      <c r="L18" s="2"/>
      <c r="M18" s="2"/>
      <c r="N18" s="33"/>
    </row>
    <row r="19" spans="1:14" ht="28.5" customHeight="1">
      <c r="B19" s="721"/>
      <c r="C19" s="335" t="s">
        <v>471</v>
      </c>
      <c r="D19" s="254" t="s">
        <v>73</v>
      </c>
      <c r="E19" s="275">
        <v>0.66</v>
      </c>
      <c r="F19" s="275">
        <v>0.7</v>
      </c>
      <c r="G19" s="275">
        <v>0.74</v>
      </c>
      <c r="H19" s="275">
        <v>0.75</v>
      </c>
      <c r="I19" s="275">
        <v>0.76</v>
      </c>
      <c r="J19" s="739"/>
      <c r="K19" s="26"/>
      <c r="L19" s="2"/>
      <c r="M19" s="2"/>
      <c r="N19" s="33"/>
    </row>
    <row r="21" spans="1:14">
      <c r="H21" s="282"/>
      <c r="I21" s="282"/>
      <c r="J21" s="282"/>
    </row>
    <row r="22" spans="1:14" s="99" customFormat="1">
      <c r="A22" s="104"/>
      <c r="B22" s="150" t="s">
        <v>26</v>
      </c>
      <c r="C22" s="150"/>
      <c r="D22" s="150"/>
      <c r="E22" s="135"/>
      <c r="F22" s="135"/>
      <c r="G22" s="135"/>
      <c r="H22" s="135"/>
      <c r="I22" s="135"/>
      <c r="J22" s="135"/>
      <c r="K22" s="3"/>
      <c r="L22" s="3"/>
      <c r="M22" s="3"/>
      <c r="N22" s="2"/>
    </row>
    <row r="23" spans="1:14" s="99" customFormat="1">
      <c r="A23" s="160"/>
      <c r="B23" s="160" t="s">
        <v>384</v>
      </c>
      <c r="C23" s="160"/>
      <c r="D23" s="160" t="s">
        <v>723</v>
      </c>
      <c r="E23" s="160"/>
      <c r="F23" s="160"/>
      <c r="G23" s="161"/>
      <c r="H23" s="161"/>
      <c r="I23" s="161"/>
      <c r="J23" s="223"/>
      <c r="K23" s="3"/>
      <c r="L23" s="3"/>
      <c r="M23" s="3"/>
      <c r="N23" s="2"/>
    </row>
    <row r="24" spans="1:14">
      <c r="B24" s="127" t="s">
        <v>670</v>
      </c>
      <c r="D24" s="127" t="s">
        <v>671</v>
      </c>
    </row>
    <row r="25" spans="1:14">
      <c r="B25" s="104" t="s">
        <v>473</v>
      </c>
      <c r="D25" s="104" t="s">
        <v>724</v>
      </c>
    </row>
    <row r="26" spans="1:14">
      <c r="B26" s="104" t="s">
        <v>464</v>
      </c>
      <c r="D26" s="104" t="s">
        <v>725</v>
      </c>
    </row>
    <row r="42" spans="14:14">
      <c r="N42" s="489"/>
    </row>
    <row r="55" spans="14:14" ht="18">
      <c r="N55" s="490"/>
    </row>
    <row r="56" spans="14:14" ht="18">
      <c r="N56" s="490"/>
    </row>
    <row r="57" spans="14:14" ht="18">
      <c r="N57" s="490"/>
    </row>
    <row r="62" spans="14:14">
      <c r="N62" s="16"/>
    </row>
    <row r="64" spans="14:14">
      <c r="N64" s="15"/>
    </row>
  </sheetData>
  <sheetProtection algorithmName="SHA-512" hashValue="3WfhqDE7KhYUxL28GorEkqAw2iGWPcfw3StjB0FYDEs/oSW0csFE026D1nXBNPocLONnSSz7I2m0gms/7fqP7Q==" saltValue="vEREVi+u90jsEMh4YWvmGA==" spinCount="100000" sheet="1"/>
  <sortState xmlns:xlrd2="http://schemas.microsoft.com/office/spreadsheetml/2017/richdata2" ref="B23:D26">
    <sortCondition ref="B23:B26"/>
  </sortState>
  <mergeCells count="5">
    <mergeCell ref="B14:B16"/>
    <mergeCell ref="B18:B19"/>
    <mergeCell ref="L1:M1"/>
    <mergeCell ref="J14:J16"/>
    <mergeCell ref="J18:J19"/>
  </mergeCells>
  <hyperlinks>
    <hyperlink ref="L1:M1" location="Übersicht!A1" display="Übersicht!A1" xr:uid="{0812F55D-A5CC-4497-87B7-B60B0C8F78C3}"/>
  </hyperlinks>
  <pageMargins left="0.7" right="0.7" top="0.78740157499999996" bottom="0.78740157499999996" header="0.3" footer="0.3"/>
  <pageSetup paperSize="9" scale="36"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5B7DB-5B6A-45CB-82DD-C7BBD3452EFC}">
  <sheetPr codeName="Tabelle19">
    <tabColor rgb="FF9BBCFF"/>
    <pageSetUpPr fitToPage="1"/>
  </sheetPr>
  <dimension ref="A1:M34"/>
  <sheetViews>
    <sheetView showGridLines="0" zoomScale="80" zoomScaleNormal="80" workbookViewId="0"/>
  </sheetViews>
  <sheetFormatPr baseColWidth="10" defaultColWidth="11.42578125" defaultRowHeight="16.5"/>
  <cols>
    <col min="1" max="1" width="9.140625" style="3" customWidth="1"/>
    <col min="2" max="2" width="35.42578125" style="3" customWidth="1"/>
    <col min="3" max="3" width="33.42578125" style="3" customWidth="1"/>
    <col min="4" max="5" width="20.42578125" style="3" customWidth="1"/>
    <col min="6" max="6" width="16.85546875" style="27" customWidth="1"/>
    <col min="7" max="9" width="15.42578125" style="27" customWidth="1"/>
    <col min="10" max="10" width="24.85546875" style="27" customWidth="1"/>
    <col min="11" max="11" width="11.42578125" style="3" bestFit="1"/>
    <col min="12" max="13" width="10.85546875" style="3"/>
    <col min="14" max="16384" width="11.42578125" style="33"/>
  </cols>
  <sheetData>
    <row r="1" spans="1:13" ht="35.1" customHeight="1">
      <c r="A1" s="34"/>
      <c r="B1" s="36" t="s">
        <v>36</v>
      </c>
      <c r="C1" s="34"/>
      <c r="D1" s="34"/>
      <c r="E1" s="34"/>
      <c r="F1" s="34"/>
      <c r="G1" s="35"/>
      <c r="H1" s="35"/>
      <c r="I1" s="35"/>
      <c r="J1" s="35"/>
      <c r="K1" s="2"/>
      <c r="L1" s="713" t="s">
        <v>989</v>
      </c>
      <c r="M1" s="714"/>
    </row>
    <row r="2" spans="1:13" ht="9.9499999999999993" customHeight="1">
      <c r="F2" s="68"/>
      <c r="G2" s="68"/>
      <c r="H2" s="68"/>
      <c r="I2" s="68"/>
      <c r="J2" s="68"/>
      <c r="K2" s="2"/>
      <c r="L2" s="2"/>
      <c r="M2" s="2"/>
    </row>
    <row r="3" spans="1:13" ht="20.100000000000001" customHeight="1">
      <c r="A3" s="1"/>
      <c r="B3" s="25" t="s">
        <v>474</v>
      </c>
      <c r="C3" s="28"/>
      <c r="D3" s="28"/>
      <c r="E3" s="28"/>
      <c r="F3" s="29"/>
      <c r="G3" s="29"/>
      <c r="H3" s="29"/>
      <c r="I3" s="29"/>
      <c r="J3" s="29"/>
      <c r="K3" s="2"/>
      <c r="L3" s="2"/>
      <c r="M3" s="2"/>
    </row>
    <row r="4" spans="1:13" ht="18">
      <c r="F4" s="30"/>
      <c r="G4" s="30"/>
      <c r="H4" s="30"/>
      <c r="I4" s="30"/>
      <c r="J4" s="30"/>
      <c r="K4" s="26"/>
      <c r="L4" s="26"/>
      <c r="M4" s="26"/>
    </row>
    <row r="5" spans="1:13" ht="18">
      <c r="F5" s="30"/>
      <c r="G5" s="30"/>
      <c r="H5" s="30"/>
      <c r="I5" s="30"/>
      <c r="J5" s="30"/>
      <c r="K5" s="26"/>
      <c r="L5" s="26"/>
      <c r="M5" s="26"/>
    </row>
    <row r="6" spans="1:13" ht="18">
      <c r="B6" s="37"/>
      <c r="C6" s="37"/>
      <c r="D6" s="38" t="s">
        <v>3</v>
      </c>
      <c r="E6" s="38" t="s">
        <v>4</v>
      </c>
      <c r="F6" s="38" t="s">
        <v>5</v>
      </c>
      <c r="G6" s="38" t="s">
        <v>6</v>
      </c>
      <c r="H6" s="38" t="s">
        <v>7</v>
      </c>
      <c r="I6" s="38" t="s">
        <v>8</v>
      </c>
      <c r="J6" s="576" t="s">
        <v>9</v>
      </c>
      <c r="K6" s="26"/>
      <c r="L6" s="26"/>
      <c r="M6" s="26"/>
    </row>
    <row r="7" spans="1:13" s="53" customFormat="1" ht="5.0999999999999996" customHeight="1">
      <c r="A7" s="46"/>
      <c r="B7" s="47"/>
      <c r="C7" s="77"/>
      <c r="D7" s="48"/>
      <c r="E7" s="78"/>
      <c r="F7" s="79"/>
      <c r="G7" s="79"/>
      <c r="H7" s="79"/>
      <c r="I7" s="79"/>
      <c r="J7" s="79"/>
      <c r="K7" s="26"/>
      <c r="L7" s="26"/>
      <c r="M7" s="26"/>
    </row>
    <row r="8" spans="1:13" ht="28.5" customHeight="1">
      <c r="B8" s="49" t="s">
        <v>390</v>
      </c>
      <c r="C8" s="49"/>
      <c r="D8" s="579" t="s">
        <v>972</v>
      </c>
      <c r="E8" s="76">
        <v>42.4</v>
      </c>
      <c r="F8" s="88">
        <v>42.4</v>
      </c>
      <c r="G8" s="88">
        <v>42.4</v>
      </c>
      <c r="H8" s="88">
        <v>42.4</v>
      </c>
      <c r="I8" s="88">
        <v>42.4</v>
      </c>
      <c r="J8" s="93" t="s">
        <v>475</v>
      </c>
      <c r="K8" s="26"/>
      <c r="L8" s="26"/>
      <c r="M8" s="26"/>
    </row>
    <row r="9" spans="1:13" s="53" customFormat="1" ht="5.0999999999999996" customHeight="1">
      <c r="A9" s="46"/>
      <c r="B9" s="47"/>
      <c r="C9" s="77"/>
      <c r="D9" s="48"/>
      <c r="E9" s="78"/>
      <c r="F9" s="79"/>
      <c r="G9" s="79"/>
      <c r="H9" s="79"/>
      <c r="I9" s="79"/>
      <c r="J9" s="79"/>
      <c r="K9" s="26"/>
      <c r="L9" s="26"/>
      <c r="M9" s="26"/>
    </row>
    <row r="10" spans="1:13" ht="66">
      <c r="B10" s="80" t="s">
        <v>371</v>
      </c>
      <c r="C10" s="80"/>
      <c r="D10" s="81" t="s">
        <v>372</v>
      </c>
      <c r="E10" s="89" t="s">
        <v>103</v>
      </c>
      <c r="F10" s="89">
        <v>0</v>
      </c>
      <c r="G10" s="89">
        <v>0</v>
      </c>
      <c r="H10" s="89">
        <v>0</v>
      </c>
      <c r="I10" s="89">
        <v>0</v>
      </c>
      <c r="J10" s="67" t="s">
        <v>964</v>
      </c>
      <c r="K10" s="26"/>
      <c r="L10" s="26"/>
      <c r="M10" s="26"/>
    </row>
    <row r="11" spans="1:13" s="53" customFormat="1" ht="5.0999999999999996" customHeight="1">
      <c r="A11" s="46"/>
      <c r="B11" s="47"/>
      <c r="C11" s="77"/>
      <c r="D11" s="48"/>
      <c r="E11" s="78"/>
      <c r="F11" s="79"/>
      <c r="G11" s="79"/>
      <c r="H11" s="79"/>
      <c r="I11" s="79"/>
      <c r="J11" s="79"/>
      <c r="K11" s="26"/>
      <c r="L11" s="26"/>
      <c r="M11" s="26"/>
    </row>
    <row r="12" spans="1:13" ht="28.5" customHeight="1">
      <c r="B12" s="80" t="s">
        <v>668</v>
      </c>
      <c r="C12" s="80"/>
      <c r="D12" s="81" t="s">
        <v>372</v>
      </c>
      <c r="E12" s="89">
        <v>0</v>
      </c>
      <c r="F12" s="89">
        <v>0</v>
      </c>
      <c r="G12" s="50">
        <v>5.3E-3</v>
      </c>
      <c r="H12" s="50">
        <v>5.3E-3</v>
      </c>
      <c r="I12" s="50">
        <v>5.3E-3</v>
      </c>
      <c r="J12" s="92" t="s">
        <v>916</v>
      </c>
      <c r="K12" s="26"/>
      <c r="L12" s="26"/>
      <c r="M12" s="26"/>
    </row>
    <row r="13" spans="1:13" s="53" customFormat="1" ht="5.0999999999999996" customHeight="1">
      <c r="A13" s="46"/>
      <c r="B13" s="47"/>
      <c r="C13" s="77"/>
      <c r="D13" s="48"/>
      <c r="E13" s="78"/>
      <c r="F13" s="79"/>
      <c r="G13" s="79"/>
      <c r="H13" s="79"/>
      <c r="I13" s="79"/>
      <c r="J13" s="79"/>
      <c r="K13" s="26"/>
      <c r="L13" s="26"/>
      <c r="M13" s="26"/>
    </row>
    <row r="14" spans="1:13" ht="32.25" customHeight="1">
      <c r="B14" s="741" t="s">
        <v>476</v>
      </c>
      <c r="C14" s="86" t="s">
        <v>477</v>
      </c>
      <c r="D14" s="75" t="s">
        <v>73</v>
      </c>
      <c r="E14" s="90">
        <v>0.7</v>
      </c>
      <c r="F14" s="90">
        <v>0.45</v>
      </c>
      <c r="G14" s="90">
        <v>0.2</v>
      </c>
      <c r="H14" s="90">
        <v>0</v>
      </c>
      <c r="I14" s="90">
        <v>0</v>
      </c>
      <c r="J14" s="745" t="s">
        <v>916</v>
      </c>
      <c r="K14" s="26"/>
      <c r="L14" s="26"/>
      <c r="M14" s="26"/>
    </row>
    <row r="15" spans="1:13" ht="33">
      <c r="B15" s="741"/>
      <c r="C15" s="69" t="s">
        <v>478</v>
      </c>
      <c r="D15" s="40" t="s">
        <v>73</v>
      </c>
      <c r="E15" s="45">
        <v>0</v>
      </c>
      <c r="F15" s="45">
        <v>0</v>
      </c>
      <c r="G15" s="45">
        <v>0</v>
      </c>
      <c r="H15" s="45">
        <v>0</v>
      </c>
      <c r="I15" s="45">
        <v>0</v>
      </c>
      <c r="J15" s="746"/>
      <c r="K15" s="26"/>
      <c r="L15" s="26"/>
      <c r="M15" s="26"/>
    </row>
    <row r="16" spans="1:13" ht="33">
      <c r="B16" s="741"/>
      <c r="C16" s="87" t="s">
        <v>479</v>
      </c>
      <c r="D16" s="74" t="s">
        <v>73</v>
      </c>
      <c r="E16" s="91">
        <v>0</v>
      </c>
      <c r="F16" s="91">
        <v>0.23</v>
      </c>
      <c r="G16" s="91">
        <v>0.46</v>
      </c>
      <c r="H16" s="91">
        <v>0.65</v>
      </c>
      <c r="I16" s="91">
        <v>0.65</v>
      </c>
      <c r="J16" s="747"/>
      <c r="K16" s="26"/>
      <c r="L16" s="26"/>
      <c r="M16" s="26"/>
    </row>
    <row r="17" spans="1:13" s="53" customFormat="1" ht="5.0999999999999996" customHeight="1">
      <c r="A17" s="46"/>
      <c r="B17" s="47"/>
      <c r="C17" s="77"/>
      <c r="D17" s="48"/>
      <c r="E17" s="78"/>
      <c r="F17" s="79"/>
      <c r="G17" s="79"/>
      <c r="H17" s="79"/>
      <c r="I17" s="79"/>
      <c r="J17" s="79"/>
      <c r="K17" s="26"/>
      <c r="L17" s="26"/>
      <c r="M17" s="26"/>
    </row>
    <row r="18" spans="1:13" ht="33">
      <c r="B18" s="742" t="s">
        <v>480</v>
      </c>
      <c r="C18" s="86" t="s">
        <v>481</v>
      </c>
      <c r="D18" s="94" t="s">
        <v>73</v>
      </c>
      <c r="E18" s="82">
        <v>0.7</v>
      </c>
      <c r="F18" s="42">
        <v>0.45</v>
      </c>
      <c r="G18" s="42">
        <v>0.2</v>
      </c>
      <c r="H18" s="42">
        <v>0</v>
      </c>
      <c r="I18" s="42">
        <v>0</v>
      </c>
      <c r="J18" s="743" t="s">
        <v>965</v>
      </c>
      <c r="K18" s="26"/>
      <c r="L18" s="2"/>
      <c r="M18" s="2"/>
    </row>
    <row r="19" spans="1:13" ht="33">
      <c r="B19" s="742"/>
      <c r="C19" s="69" t="s">
        <v>482</v>
      </c>
      <c r="D19" s="71" t="s">
        <v>73</v>
      </c>
      <c r="E19" s="43">
        <v>0</v>
      </c>
      <c r="F19" s="44">
        <v>0.23</v>
      </c>
      <c r="G19" s="44">
        <v>0.46</v>
      </c>
      <c r="H19" s="44">
        <v>0.65</v>
      </c>
      <c r="I19" s="44">
        <v>0.65</v>
      </c>
      <c r="J19" s="744"/>
      <c r="K19" s="26"/>
      <c r="L19" s="2"/>
      <c r="M19" s="2"/>
    </row>
    <row r="20" spans="1:13" ht="28.5" customHeight="1">
      <c r="B20" s="742"/>
      <c r="C20" s="87" t="s">
        <v>483</v>
      </c>
      <c r="D20" s="84" t="s">
        <v>73</v>
      </c>
      <c r="E20" s="83">
        <v>0.3</v>
      </c>
      <c r="F20" s="85">
        <v>0.32</v>
      </c>
      <c r="G20" s="85">
        <v>0.34</v>
      </c>
      <c r="H20" s="85">
        <v>0.35</v>
      </c>
      <c r="I20" s="85">
        <v>0.35</v>
      </c>
      <c r="J20" s="748"/>
      <c r="K20" s="2"/>
      <c r="L20" s="15"/>
      <c r="M20" s="15"/>
    </row>
    <row r="21" spans="1:13" s="53" customFormat="1" ht="5.0999999999999996" customHeight="1">
      <c r="A21" s="46"/>
      <c r="B21" s="47"/>
      <c r="C21" s="77"/>
      <c r="D21" s="48"/>
      <c r="E21" s="78"/>
      <c r="F21" s="79"/>
      <c r="G21" s="79"/>
      <c r="H21" s="79"/>
      <c r="I21" s="79"/>
      <c r="J21" s="79"/>
      <c r="K21" s="2"/>
      <c r="L21" s="18"/>
      <c r="M21" s="18"/>
    </row>
    <row r="22" spans="1:13" ht="28.5" customHeight="1">
      <c r="B22" s="742" t="s">
        <v>484</v>
      </c>
      <c r="C22" s="41" t="s">
        <v>485</v>
      </c>
      <c r="D22" s="94" t="s">
        <v>73</v>
      </c>
      <c r="E22" s="82">
        <v>1</v>
      </c>
      <c r="F22" s="82">
        <v>0.85</v>
      </c>
      <c r="G22" s="82">
        <v>0.6</v>
      </c>
      <c r="H22" s="82">
        <v>0</v>
      </c>
      <c r="I22" s="82">
        <v>0</v>
      </c>
      <c r="J22" s="743" t="s">
        <v>914</v>
      </c>
      <c r="K22" s="15"/>
    </row>
    <row r="23" spans="1:13" ht="28.5" customHeight="1">
      <c r="B23" s="742"/>
      <c r="C23" s="39" t="s">
        <v>486</v>
      </c>
      <c r="D23" s="71" t="s">
        <v>73</v>
      </c>
      <c r="E23" s="43">
        <v>0</v>
      </c>
      <c r="F23" s="43">
        <v>0.15</v>
      </c>
      <c r="G23" s="43">
        <v>0.4</v>
      </c>
      <c r="H23" s="43">
        <v>1</v>
      </c>
      <c r="I23" s="43">
        <v>1</v>
      </c>
      <c r="J23" s="744"/>
      <c r="K23" s="18"/>
    </row>
    <row r="24" spans="1:13" s="53" customFormat="1" ht="5.0999999999999996" customHeight="1">
      <c r="A24" s="46"/>
      <c r="B24" s="47"/>
      <c r="C24" s="77"/>
      <c r="D24" s="48"/>
      <c r="E24" s="78"/>
      <c r="F24" s="79"/>
      <c r="G24" s="79"/>
      <c r="H24" s="79"/>
      <c r="I24" s="79"/>
      <c r="J24" s="79"/>
      <c r="K24" s="3"/>
      <c r="L24" s="3"/>
      <c r="M24" s="3"/>
    </row>
    <row r="25" spans="1:13">
      <c r="B25" s="19"/>
      <c r="F25" s="68"/>
      <c r="G25" s="68"/>
      <c r="H25" s="68"/>
      <c r="I25" s="68"/>
      <c r="J25" s="68"/>
    </row>
    <row r="26" spans="1:13">
      <c r="B26" s="19"/>
      <c r="F26" s="68"/>
      <c r="G26" s="68"/>
      <c r="H26" s="68"/>
      <c r="I26" s="68"/>
      <c r="J26" s="68"/>
    </row>
    <row r="27" spans="1:13" s="99" customFormat="1">
      <c r="A27" s="3"/>
      <c r="B27" s="5" t="s">
        <v>26</v>
      </c>
      <c r="C27" s="5"/>
      <c r="D27" s="5"/>
      <c r="E27" s="6"/>
      <c r="F27" s="6"/>
      <c r="G27" s="23"/>
      <c r="H27" s="23"/>
      <c r="I27" s="23"/>
      <c r="J27" s="23"/>
      <c r="K27" s="3"/>
      <c r="L27" s="3"/>
      <c r="M27" s="3"/>
    </row>
    <row r="28" spans="1:13">
      <c r="B28" s="3" t="s">
        <v>966</v>
      </c>
      <c r="D28" s="3" t="s">
        <v>967</v>
      </c>
      <c r="F28" s="68"/>
      <c r="G28" s="68"/>
      <c r="H28" s="68"/>
      <c r="I28" s="68"/>
      <c r="J28" s="68"/>
    </row>
    <row r="29" spans="1:13">
      <c r="B29" s="3" t="s">
        <v>384</v>
      </c>
      <c r="D29" s="3" t="s">
        <v>729</v>
      </c>
      <c r="F29" s="68"/>
      <c r="G29" s="68"/>
      <c r="H29" s="68"/>
      <c r="I29" s="68"/>
      <c r="J29" s="68"/>
    </row>
    <row r="30" spans="1:13">
      <c r="B30" s="127" t="s">
        <v>670</v>
      </c>
      <c r="C30" s="104"/>
      <c r="D30" s="127" t="s">
        <v>682</v>
      </c>
      <c r="F30" s="68"/>
      <c r="G30" s="68"/>
      <c r="H30" s="68"/>
      <c r="I30" s="68"/>
      <c r="J30" s="68"/>
    </row>
    <row r="31" spans="1:13">
      <c r="B31" s="3" t="s">
        <v>489</v>
      </c>
      <c r="D31" s="3" t="s">
        <v>730</v>
      </c>
      <c r="F31" s="68"/>
      <c r="G31" s="68"/>
      <c r="H31" s="68"/>
      <c r="I31" s="68"/>
      <c r="J31" s="68"/>
    </row>
    <row r="32" spans="1:13">
      <c r="B32" s="3" t="s">
        <v>488</v>
      </c>
      <c r="D32" s="3" t="s">
        <v>727</v>
      </c>
      <c r="F32" s="68"/>
      <c r="G32" s="68"/>
      <c r="H32" s="68"/>
      <c r="I32" s="68"/>
      <c r="J32" s="68"/>
    </row>
    <row r="33" spans="2:10">
      <c r="B33" s="3" t="s">
        <v>487</v>
      </c>
      <c r="D33" s="3" t="s">
        <v>726</v>
      </c>
      <c r="F33" s="68"/>
      <c r="G33" s="68"/>
      <c r="H33" s="68"/>
      <c r="I33" s="68"/>
      <c r="J33" s="68"/>
    </row>
    <row r="34" spans="2:10">
      <c r="B34" s="3" t="s">
        <v>487</v>
      </c>
      <c r="D34" s="3" t="s">
        <v>728</v>
      </c>
      <c r="F34" s="68"/>
      <c r="G34" s="68"/>
      <c r="H34" s="68"/>
      <c r="I34" s="68"/>
      <c r="J34" s="68"/>
    </row>
  </sheetData>
  <sheetProtection algorithmName="SHA-512" hashValue="TTODYY/ks7OjwpuribGT4iizl4zxxmMa1Mj4P0yDZTqKELp+quH2queqVp4xggrqLc7YgcKbJbUyue7e9TIJUA==" saltValue="TN8zTGf8LhV/ouvSwL9usA==" spinCount="100000" sheet="1"/>
  <sortState xmlns:xlrd2="http://schemas.microsoft.com/office/spreadsheetml/2017/richdata2" ref="B28:D34">
    <sortCondition ref="B28:B34"/>
  </sortState>
  <mergeCells count="7">
    <mergeCell ref="B14:B16"/>
    <mergeCell ref="B18:B20"/>
    <mergeCell ref="B22:B23"/>
    <mergeCell ref="L1:M1"/>
    <mergeCell ref="J22:J23"/>
    <mergeCell ref="J14:J16"/>
    <mergeCell ref="J18:J20"/>
  </mergeCells>
  <hyperlinks>
    <hyperlink ref="L1:M1" location="Übersicht!A1" display="Übersicht!A1" xr:uid="{DB81144B-DEBF-4C45-94FA-76DA90884795}"/>
  </hyperlinks>
  <pageMargins left="0.7" right="0.7" top="0.78740157499999996" bottom="0.78740157499999996" header="0.3" footer="0.3"/>
  <pageSetup paperSize="9" scale="2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081C8-8592-4157-B8A4-B8682105FC05}">
  <sheetPr codeName="Tabelle2">
    <tabColor rgb="FFFFC000"/>
  </sheetPr>
  <dimension ref="A1:Y41"/>
  <sheetViews>
    <sheetView showGridLines="0" zoomScale="85" zoomScaleNormal="85" workbookViewId="0"/>
  </sheetViews>
  <sheetFormatPr baseColWidth="10" defaultColWidth="11.42578125" defaultRowHeight="16.5"/>
  <cols>
    <col min="1" max="1" width="9.42578125" style="104" customWidth="1"/>
    <col min="2" max="2" width="4.140625" style="104" customWidth="1"/>
    <col min="3" max="3" width="42" style="104" customWidth="1"/>
    <col min="4" max="6" width="1.42578125" style="104" customWidth="1"/>
    <col min="7" max="7" width="4.140625" style="104" customWidth="1"/>
    <col min="8" max="8" width="42" style="104" customWidth="1"/>
    <col min="9" max="11" width="1.140625" style="104" customWidth="1"/>
    <col min="12" max="12" width="2.42578125" style="104" customWidth="1"/>
    <col min="13" max="13" width="45.42578125" style="104" customWidth="1"/>
    <col min="14" max="16" width="1.140625" style="104" customWidth="1"/>
    <col min="17" max="17" width="2.42578125" style="104" customWidth="1"/>
    <col min="18" max="18" width="45.42578125" style="104" customWidth="1"/>
    <col min="19" max="20" width="1.140625" style="104" customWidth="1"/>
    <col min="21" max="21" width="2.85546875" style="104" customWidth="1"/>
    <col min="22" max="22" width="45.42578125" style="104" customWidth="1"/>
    <col min="23" max="23" width="1.140625" style="104" customWidth="1"/>
    <col min="24" max="25" width="11.42578125" style="104"/>
    <col min="26" max="16384" width="11.42578125" style="3"/>
  </cols>
  <sheetData>
    <row r="1" spans="1:25" s="64" customFormat="1" ht="45" customHeight="1">
      <c r="A1" s="107"/>
      <c r="B1" s="108" t="s">
        <v>888</v>
      </c>
      <c r="C1" s="109"/>
      <c r="D1" s="109"/>
      <c r="E1" s="109"/>
      <c r="F1" s="109"/>
      <c r="G1" s="109"/>
      <c r="H1" s="109"/>
      <c r="I1" s="107"/>
      <c r="J1" s="107"/>
      <c r="K1" s="107"/>
      <c r="L1" s="107"/>
      <c r="M1" s="107"/>
      <c r="N1" s="107"/>
      <c r="O1" s="107"/>
      <c r="P1" s="107"/>
      <c r="Q1" s="107"/>
      <c r="R1" s="107"/>
      <c r="S1" s="107"/>
      <c r="T1" s="107"/>
      <c r="U1" s="107"/>
      <c r="V1" s="107"/>
      <c r="W1" s="107"/>
      <c r="X1" s="110"/>
      <c r="Y1" s="110"/>
    </row>
    <row r="3" spans="1:25" s="487" customFormat="1" ht="21.75" customHeight="1">
      <c r="A3" s="480"/>
      <c r="B3" s="481" t="s">
        <v>34</v>
      </c>
      <c r="C3" s="482"/>
      <c r="D3" s="500"/>
      <c r="E3" s="104"/>
      <c r="F3" s="486"/>
      <c r="G3" s="486" t="s">
        <v>0</v>
      </c>
      <c r="H3" s="486"/>
      <c r="I3" s="486"/>
      <c r="J3" s="483"/>
      <c r="K3" s="485"/>
      <c r="L3" s="485" t="s">
        <v>36</v>
      </c>
      <c r="M3" s="485"/>
      <c r="N3" s="485"/>
      <c r="O3" s="483"/>
      <c r="P3" s="484"/>
      <c r="Q3" s="484" t="s">
        <v>35</v>
      </c>
      <c r="R3" s="484"/>
      <c r="S3" s="484"/>
      <c r="T3" s="483"/>
      <c r="U3" s="580"/>
      <c r="V3" s="580" t="s">
        <v>942</v>
      </c>
      <c r="W3" s="580"/>
      <c r="X3" s="480"/>
      <c r="Y3" s="480"/>
    </row>
    <row r="4" spans="1:25">
      <c r="B4" s="499"/>
      <c r="C4" s="500"/>
      <c r="D4" s="500"/>
      <c r="E4" s="502"/>
      <c r="F4" s="503"/>
      <c r="G4" s="503"/>
      <c r="H4" s="503"/>
      <c r="I4" s="503"/>
      <c r="J4" s="501"/>
      <c r="K4" s="504"/>
      <c r="L4" s="504"/>
      <c r="M4" s="504"/>
      <c r="N4" s="113"/>
      <c r="O4" s="111"/>
      <c r="P4" s="112"/>
      <c r="Q4" s="112"/>
      <c r="R4" s="112"/>
      <c r="S4" s="112"/>
      <c r="T4" s="111"/>
      <c r="U4" s="581"/>
      <c r="V4" s="581"/>
      <c r="W4" s="581"/>
    </row>
    <row r="5" spans="1:25">
      <c r="B5" s="499"/>
      <c r="C5" s="495" t="s">
        <v>368</v>
      </c>
      <c r="D5" s="500"/>
      <c r="E5" s="502"/>
      <c r="F5" s="503"/>
      <c r="G5" s="503"/>
      <c r="H5" s="496" t="s">
        <v>38</v>
      </c>
      <c r="I5" s="503"/>
      <c r="J5" s="501"/>
      <c r="K5" s="504"/>
      <c r="L5" s="504"/>
      <c r="M5" s="504" t="s">
        <v>939</v>
      </c>
      <c r="N5" s="497"/>
      <c r="O5" s="111"/>
      <c r="P5" s="112"/>
      <c r="Q5" s="112"/>
      <c r="R5" s="505" t="s">
        <v>64</v>
      </c>
      <c r="S5" s="114"/>
      <c r="T5" s="111"/>
      <c r="U5" s="582"/>
      <c r="V5" s="583" t="s">
        <v>905</v>
      </c>
      <c r="W5" s="583"/>
    </row>
    <row r="6" spans="1:25">
      <c r="B6" s="499"/>
      <c r="C6" s="498"/>
      <c r="D6" s="500"/>
      <c r="E6" s="502"/>
      <c r="F6" s="503"/>
      <c r="G6" s="503"/>
      <c r="H6" s="496" t="s">
        <v>1</v>
      </c>
      <c r="I6" s="503"/>
      <c r="J6" s="501"/>
      <c r="K6" s="504"/>
      <c r="L6" s="504"/>
      <c r="M6" s="497" t="s">
        <v>39</v>
      </c>
      <c r="N6" s="113"/>
      <c r="O6" s="111"/>
      <c r="P6" s="112"/>
      <c r="Q6" s="112"/>
      <c r="R6" s="505" t="s">
        <v>58</v>
      </c>
      <c r="S6" s="114"/>
      <c r="T6" s="111"/>
      <c r="U6" s="582"/>
      <c r="V6" s="583" t="s">
        <v>927</v>
      </c>
      <c r="W6" s="583"/>
    </row>
    <row r="7" spans="1:25">
      <c r="E7" s="502"/>
      <c r="F7" s="503"/>
      <c r="G7" s="503"/>
      <c r="H7" s="496" t="s">
        <v>43</v>
      </c>
      <c r="I7" s="503"/>
      <c r="J7" s="501"/>
      <c r="K7" s="504"/>
      <c r="L7" s="504"/>
      <c r="M7" s="497" t="s">
        <v>41</v>
      </c>
      <c r="N7" s="113"/>
      <c r="O7" s="111"/>
      <c r="P7" s="112"/>
      <c r="Q7" s="112"/>
      <c r="R7" s="505" t="s">
        <v>60</v>
      </c>
      <c r="S7" s="114"/>
      <c r="T7" s="111"/>
      <c r="U7" s="581"/>
      <c r="V7" s="581"/>
      <c r="W7" s="583"/>
    </row>
    <row r="8" spans="1:25">
      <c r="E8" s="501"/>
      <c r="F8" s="506"/>
      <c r="G8" s="506"/>
      <c r="H8" s="496" t="s">
        <v>40</v>
      </c>
      <c r="I8" s="506"/>
      <c r="J8" s="501"/>
      <c r="K8" s="504"/>
      <c r="L8" s="504"/>
      <c r="M8" s="497" t="s">
        <v>42</v>
      </c>
      <c r="N8" s="113"/>
      <c r="O8" s="111"/>
      <c r="P8" s="112"/>
      <c r="Q8" s="112"/>
      <c r="R8" s="505" t="s">
        <v>63</v>
      </c>
      <c r="S8" s="114"/>
      <c r="T8" s="111"/>
      <c r="U8" s="111"/>
      <c r="V8" s="111"/>
      <c r="W8" s="111"/>
      <c r="X8" s="111"/>
    </row>
    <row r="9" spans="1:25">
      <c r="D9" s="501"/>
      <c r="E9" s="501"/>
      <c r="F9" s="506"/>
      <c r="G9" s="506"/>
      <c r="H9" s="496" t="s">
        <v>45</v>
      </c>
      <c r="I9" s="506"/>
      <c r="J9" s="501"/>
      <c r="K9" s="504"/>
      <c r="L9" s="504"/>
      <c r="M9" s="497" t="s">
        <v>44</v>
      </c>
      <c r="N9" s="113"/>
      <c r="O9" s="111"/>
      <c r="P9" s="112"/>
      <c r="Q9" s="112"/>
      <c r="R9" s="505" t="s">
        <v>940</v>
      </c>
      <c r="S9" s="114"/>
      <c r="T9" s="111"/>
      <c r="U9" s="111"/>
      <c r="V9" s="111"/>
      <c r="W9" s="111"/>
      <c r="X9" s="111"/>
    </row>
    <row r="10" spans="1:25">
      <c r="B10" s="501"/>
      <c r="C10" s="501"/>
      <c r="D10" s="501"/>
      <c r="E10" s="501"/>
      <c r="F10" s="506"/>
      <c r="G10" s="506"/>
      <c r="H10" s="496" t="s">
        <v>47</v>
      </c>
      <c r="I10" s="506"/>
      <c r="J10" s="501"/>
      <c r="K10" s="504"/>
      <c r="L10" s="504"/>
      <c r="M10" s="497" t="s">
        <v>46</v>
      </c>
      <c r="N10" s="113"/>
      <c r="O10" s="111"/>
      <c r="P10" s="112"/>
      <c r="Q10" s="112"/>
      <c r="R10" s="505" t="s">
        <v>62</v>
      </c>
      <c r="S10" s="114"/>
      <c r="T10" s="111"/>
      <c r="U10" s="111"/>
      <c r="V10" s="111"/>
      <c r="W10" s="111"/>
      <c r="X10" s="111"/>
    </row>
    <row r="11" spans="1:25">
      <c r="B11" s="501"/>
      <c r="C11" s="501"/>
      <c r="D11" s="501"/>
      <c r="E11" s="501"/>
      <c r="F11" s="506"/>
      <c r="G11" s="503"/>
      <c r="H11" s="503"/>
      <c r="I11" s="503"/>
      <c r="J11" s="501"/>
      <c r="K11" s="504"/>
      <c r="L11" s="504"/>
      <c r="M11" s="497" t="s">
        <v>48</v>
      </c>
      <c r="N11" s="497"/>
      <c r="O11" s="111"/>
      <c r="P11" s="112"/>
      <c r="Q11" s="112"/>
      <c r="R11" s="505" t="s">
        <v>941</v>
      </c>
      <c r="S11" s="505"/>
      <c r="T11" s="111"/>
      <c r="U11" s="111"/>
      <c r="V11" s="111"/>
      <c r="W11" s="111"/>
      <c r="X11" s="111"/>
    </row>
    <row r="12" spans="1:25">
      <c r="B12" s="501"/>
      <c r="C12" s="501"/>
      <c r="D12" s="501"/>
      <c r="E12" s="501"/>
      <c r="F12" s="502"/>
      <c r="G12" s="502"/>
      <c r="H12" s="502"/>
      <c r="I12" s="502"/>
      <c r="J12" s="501"/>
      <c r="K12" s="504"/>
      <c r="L12" s="504"/>
      <c r="M12" s="497" t="s">
        <v>49</v>
      </c>
      <c r="N12" s="113"/>
      <c r="O12" s="111"/>
      <c r="P12" s="112"/>
      <c r="Q12" s="112"/>
      <c r="R12" s="505" t="s">
        <v>56</v>
      </c>
      <c r="S12" s="114"/>
      <c r="T12" s="111"/>
      <c r="U12" s="111"/>
      <c r="V12" s="111"/>
      <c r="W12" s="111"/>
      <c r="X12" s="111"/>
    </row>
    <row r="13" spans="1:25">
      <c r="B13" s="501"/>
      <c r="C13" s="501"/>
      <c r="D13" s="501"/>
      <c r="E13" s="501"/>
      <c r="F13" s="502"/>
      <c r="G13" s="502"/>
      <c r="H13" s="502"/>
      <c r="I13" s="502"/>
      <c r="J13" s="501"/>
      <c r="K13" s="504"/>
      <c r="L13" s="504"/>
      <c r="M13" s="497" t="s">
        <v>50</v>
      </c>
      <c r="N13" s="113"/>
      <c r="O13" s="111"/>
      <c r="P13" s="112"/>
      <c r="Q13" s="112"/>
      <c r="R13" s="505" t="s">
        <v>61</v>
      </c>
      <c r="S13" s="114"/>
      <c r="T13" s="111"/>
      <c r="U13" s="111"/>
      <c r="V13" s="111"/>
      <c r="W13" s="111"/>
      <c r="X13" s="111"/>
    </row>
    <row r="14" spans="1:25">
      <c r="B14" s="501"/>
      <c r="C14" s="501"/>
      <c r="D14" s="501"/>
      <c r="E14" s="501"/>
      <c r="F14" s="502"/>
      <c r="G14" s="502"/>
      <c r="H14" s="502"/>
      <c r="I14" s="502"/>
      <c r="J14" s="501"/>
      <c r="K14" s="504"/>
      <c r="L14" s="504"/>
      <c r="M14" s="497" t="s">
        <v>51</v>
      </c>
      <c r="N14" s="113"/>
      <c r="O14" s="111"/>
      <c r="P14" s="112"/>
      <c r="Q14" s="112"/>
      <c r="R14" s="505" t="s">
        <v>52</v>
      </c>
      <c r="S14" s="114"/>
      <c r="T14" s="111"/>
      <c r="U14" s="111"/>
      <c r="V14" s="111"/>
      <c r="W14" s="111"/>
      <c r="X14" s="111"/>
    </row>
    <row r="15" spans="1:25">
      <c r="B15" s="501"/>
      <c r="C15" s="501"/>
      <c r="D15" s="501"/>
      <c r="E15" s="501"/>
      <c r="F15" s="502"/>
      <c r="G15" s="502"/>
      <c r="H15" s="502"/>
      <c r="I15" s="502"/>
      <c r="J15" s="501"/>
      <c r="K15" s="504"/>
      <c r="L15" s="504"/>
      <c r="M15" s="497" t="s">
        <v>53</v>
      </c>
      <c r="N15" s="113"/>
      <c r="O15" s="111"/>
      <c r="P15" s="112"/>
      <c r="Q15" s="112"/>
      <c r="R15" s="505" t="s">
        <v>54</v>
      </c>
      <c r="S15" s="114"/>
      <c r="T15" s="111"/>
      <c r="U15" s="111"/>
      <c r="V15" s="111"/>
      <c r="W15" s="111"/>
      <c r="X15" s="111"/>
    </row>
    <row r="16" spans="1:25">
      <c r="B16" s="501"/>
      <c r="C16" s="501"/>
      <c r="D16" s="501"/>
      <c r="E16" s="501"/>
      <c r="J16" s="501"/>
      <c r="K16" s="504"/>
      <c r="L16" s="504"/>
      <c r="M16" s="497" t="s">
        <v>55</v>
      </c>
      <c r="N16" s="113"/>
      <c r="O16" s="111"/>
      <c r="P16" s="112"/>
      <c r="Q16" s="112"/>
      <c r="R16" s="505" t="s">
        <v>906</v>
      </c>
      <c r="S16" s="114"/>
      <c r="T16" s="111"/>
      <c r="U16" s="111"/>
      <c r="V16" s="111"/>
      <c r="W16" s="111"/>
      <c r="X16" s="111"/>
    </row>
    <row r="17" spans="2:22">
      <c r="B17" s="501"/>
      <c r="C17" s="501"/>
      <c r="D17" s="501"/>
      <c r="E17" s="111"/>
      <c r="J17" s="501"/>
      <c r="K17" s="504"/>
      <c r="L17" s="504"/>
      <c r="M17" s="497" t="s">
        <v>57</v>
      </c>
      <c r="N17" s="113"/>
      <c r="O17" s="111"/>
      <c r="P17" s="112"/>
      <c r="Q17" s="112"/>
      <c r="R17" s="505"/>
      <c r="S17" s="114"/>
      <c r="T17" s="111"/>
      <c r="U17" s="111"/>
      <c r="V17" s="111"/>
    </row>
    <row r="18" spans="2:22">
      <c r="B18" s="501"/>
      <c r="C18" s="501"/>
      <c r="D18" s="501"/>
      <c r="E18" s="111"/>
      <c r="J18" s="115"/>
      <c r="K18" s="504"/>
      <c r="L18" s="504"/>
      <c r="M18" s="497" t="s">
        <v>59</v>
      </c>
      <c r="N18" s="113"/>
      <c r="O18" s="111"/>
      <c r="P18" s="111"/>
      <c r="Q18" s="111"/>
      <c r="R18" s="111"/>
      <c r="S18" s="111"/>
      <c r="T18" s="111"/>
      <c r="U18" s="111"/>
      <c r="V18" s="111"/>
    </row>
    <row r="19" spans="2:22">
      <c r="B19" s="501"/>
      <c r="C19" s="501"/>
      <c r="D19" s="501"/>
      <c r="E19" s="111"/>
      <c r="J19" s="115"/>
      <c r="K19" s="504"/>
      <c r="L19" s="504"/>
      <c r="M19" s="497" t="s">
        <v>645</v>
      </c>
      <c r="N19" s="113"/>
      <c r="O19" s="111"/>
      <c r="U19" s="111"/>
      <c r="V19" s="111"/>
    </row>
    <row r="20" spans="2:22">
      <c r="B20" s="111"/>
      <c r="C20" s="111"/>
      <c r="D20" s="111"/>
      <c r="E20" s="111"/>
      <c r="J20" s="501"/>
      <c r="K20" s="504"/>
      <c r="L20" s="504"/>
      <c r="M20" s="497"/>
      <c r="N20" s="113"/>
      <c r="O20" s="111"/>
      <c r="U20" s="111"/>
      <c r="V20" s="111"/>
    </row>
    <row r="21" spans="2:22">
      <c r="B21" s="111"/>
      <c r="C21" s="111"/>
      <c r="D21" s="111"/>
      <c r="E21" s="111"/>
      <c r="I21" s="501"/>
      <c r="J21" s="501"/>
      <c r="T21" s="111"/>
      <c r="V21" s="111"/>
    </row>
    <row r="22" spans="2:22">
      <c r="B22" s="111"/>
      <c r="C22" s="111"/>
      <c r="D22" s="111"/>
      <c r="E22" s="111"/>
      <c r="V22" s="111"/>
    </row>
    <row r="23" spans="2:22" ht="18.75">
      <c r="B23" s="584" t="s">
        <v>954</v>
      </c>
      <c r="C23" s="585"/>
      <c r="D23" s="587"/>
      <c r="E23" s="111"/>
      <c r="G23" s="117"/>
      <c r="H23" s="117"/>
      <c r="I23" s="117"/>
      <c r="U23" s="111"/>
      <c r="V23" s="111"/>
    </row>
    <row r="24" spans="2:22">
      <c r="B24" s="586"/>
      <c r="C24" s="587"/>
      <c r="D24" s="587"/>
      <c r="E24" s="111"/>
      <c r="F24" s="117"/>
      <c r="G24" s="117"/>
      <c r="H24" s="117"/>
      <c r="I24" s="117"/>
      <c r="U24" s="111"/>
      <c r="V24" s="111"/>
    </row>
    <row r="25" spans="2:22">
      <c r="B25" s="586"/>
      <c r="C25" s="588"/>
      <c r="D25" s="587"/>
      <c r="E25" s="111"/>
      <c r="F25" s="117"/>
      <c r="G25" s="117"/>
      <c r="H25" s="117"/>
      <c r="I25" s="117"/>
    </row>
    <row r="26" spans="2:22">
      <c r="B26" s="586"/>
      <c r="C26" s="587"/>
      <c r="D26" s="587"/>
      <c r="E26" s="111"/>
      <c r="F26" s="117"/>
      <c r="G26" s="117"/>
      <c r="H26" s="117"/>
      <c r="I26" s="117"/>
    </row>
    <row r="27" spans="2:22">
      <c r="B27" s="586"/>
      <c r="C27" s="588"/>
      <c r="D27" s="587"/>
      <c r="E27" s="111"/>
      <c r="F27" s="117"/>
      <c r="G27" s="117"/>
      <c r="H27" s="117"/>
      <c r="I27" s="117"/>
    </row>
    <row r="28" spans="2:22">
      <c r="B28" s="586"/>
      <c r="C28" s="587"/>
      <c r="D28" s="587"/>
      <c r="E28" s="111"/>
      <c r="F28" s="117"/>
      <c r="G28" s="117"/>
      <c r="H28" s="117"/>
      <c r="I28" s="117"/>
    </row>
    <row r="29" spans="2:22">
      <c r="B29" s="586"/>
      <c r="C29" s="588"/>
      <c r="D29" s="587"/>
      <c r="E29" s="111"/>
      <c r="F29" s="117"/>
      <c r="G29" s="117"/>
      <c r="H29" s="117"/>
      <c r="I29" s="117"/>
    </row>
    <row r="30" spans="2:22">
      <c r="B30" s="586"/>
      <c r="C30" s="587"/>
      <c r="D30" s="587"/>
      <c r="E30" s="111"/>
      <c r="F30" s="117"/>
      <c r="G30" s="117"/>
      <c r="H30" s="117"/>
      <c r="I30" s="117"/>
    </row>
    <row r="31" spans="2:22">
      <c r="B31" s="586"/>
      <c r="C31" s="588"/>
      <c r="D31" s="587"/>
      <c r="E31" s="111"/>
      <c r="F31" s="117"/>
      <c r="G31" s="117"/>
      <c r="H31" s="117"/>
      <c r="I31" s="117"/>
    </row>
    <row r="32" spans="2:22">
      <c r="B32" s="586"/>
      <c r="C32" s="587"/>
      <c r="D32" s="587"/>
      <c r="E32" s="111"/>
      <c r="F32" s="117"/>
      <c r="G32" s="117"/>
      <c r="H32" s="117"/>
      <c r="I32" s="117"/>
    </row>
    <row r="33" spans="2:9">
      <c r="B33" s="586"/>
      <c r="C33" s="588"/>
      <c r="D33" s="587"/>
      <c r="E33" s="111"/>
      <c r="F33" s="117"/>
      <c r="G33" s="117"/>
      <c r="H33" s="117"/>
      <c r="I33" s="117"/>
    </row>
    <row r="34" spans="2:9">
      <c r="B34" s="586"/>
      <c r="C34" s="587"/>
      <c r="D34" s="587"/>
      <c r="E34" s="111"/>
      <c r="F34" s="117"/>
      <c r="G34" s="117"/>
      <c r="H34" s="117"/>
      <c r="I34" s="117"/>
    </row>
    <row r="35" spans="2:9">
      <c r="B35" s="586"/>
      <c r="C35" s="588"/>
      <c r="D35" s="587"/>
      <c r="E35" s="111"/>
      <c r="F35" s="117"/>
      <c r="G35" s="117"/>
      <c r="H35" s="117"/>
      <c r="I35" s="117"/>
    </row>
    <row r="36" spans="2:9">
      <c r="B36" s="586"/>
      <c r="C36" s="587"/>
      <c r="D36" s="587"/>
      <c r="E36" s="111"/>
    </row>
    <row r="37" spans="2:9">
      <c r="B37" s="586"/>
      <c r="C37" s="588"/>
      <c r="D37" s="587"/>
      <c r="E37" s="111"/>
    </row>
    <row r="38" spans="2:9">
      <c r="B38" s="586"/>
      <c r="C38" s="587"/>
      <c r="D38" s="587"/>
      <c r="E38" s="111"/>
    </row>
    <row r="39" spans="2:9">
      <c r="B39" s="586"/>
      <c r="C39" s="588"/>
      <c r="D39" s="587"/>
      <c r="E39" s="111"/>
    </row>
    <row r="40" spans="2:9">
      <c r="B40" s="586"/>
      <c r="C40" s="587"/>
      <c r="D40" s="587"/>
      <c r="E40" s="111"/>
    </row>
    <row r="41" spans="2:9">
      <c r="B41" s="586"/>
      <c r="C41" s="588"/>
      <c r="D41" s="587"/>
      <c r="E41" s="111"/>
    </row>
  </sheetData>
  <sheetProtection algorithmName="SHA-512" hashValue="BmQ7bAgMgqogH3OCsdkbcqVeT3bFoAmmjtjsdA2dy+W9wX6ja7xtaUXkcTkklWI8dkw77hxBBvCDII0iqZuB2A==" saltValue="upy696fQdvRXkH0pLZctwA==" spinCount="100000" sheet="1" objects="1" scenarios="1"/>
  <sortState xmlns:xlrd2="http://schemas.microsoft.com/office/spreadsheetml/2017/richdata2" ref="H5:H10">
    <sortCondition ref="H5:H10"/>
  </sortState>
  <hyperlinks>
    <hyperlink ref="M18" location="GHD!A1" display="GHD - Parameter &amp; Prozesse" xr:uid="{8BAC34BB-A339-784D-BC64-6E4D4F616402}"/>
    <hyperlink ref="M17" location="'Sonstige Industrie'!A1" display="Sonstige Industrie  - Parameter &amp; Prozesse" xr:uid="{71A79DD0-21B3-924A-B4A5-3D741BF438AE}"/>
    <hyperlink ref="M16" location="Zement!A1" display="Zement - Parameter &amp; Prozesse" xr:uid="{0B6A923C-E9D2-AE43-8B79-A1E17838425B}"/>
    <hyperlink ref="M15" location="Stahl!A1" display="Stahl  - Parameter &amp; Prozesse" xr:uid="{A005988F-774C-2E4A-B045-122B5024FA32}"/>
    <hyperlink ref="M14" location="Papier!A1" display="Papier - Parameter &amp; Prozesse" xr:uid="{F02008FB-1D69-884A-AB43-BABDA410FAFB}"/>
    <hyperlink ref="M13" location="Methanol!A1" display="Methanol - Parameter &amp; Prozesse" xr:uid="{55F2A7D1-6419-6F47-9A42-3FBD287F91B5}"/>
    <hyperlink ref="M12" location="Kupfer!A1" display="Kupfer - Parameter &amp; Prozesse" xr:uid="{8A2BAC58-2809-CD4C-A607-309CD8BF6C78}"/>
    <hyperlink ref="M11" location="Kalk!A1" display="Kalk - Parameter &amp; Prozesse" xr:uid="{3CC9C5AD-1E28-AA46-BD86-ED2257FE47C4}"/>
    <hyperlink ref="M10" location="Glas!A1" display="Glas - Parameter &amp; Prozesse" xr:uid="{812A4881-E6AB-4B4C-BBF6-5D65CA770099}"/>
    <hyperlink ref="M9" location="Chlor!A1" display="Chlor - Parameter &amp; Prozesse" xr:uid="{B5111A9B-3BBC-354F-AC8D-2CCF3DC575DA}"/>
    <hyperlink ref="M8" location="'Aromaten &amp; Olefine'!A1" display="Aromaten &amp; Olefine - Parameter &amp; Prozesse" xr:uid="{F4C25F69-869E-6942-A618-A37D82DA8D08}"/>
    <hyperlink ref="M7" location="Ammoniak!A1" display="Ammoniak - Parameter &amp; Prozesse" xr:uid="{0C25DE7B-3D04-844D-B756-EF872BE4AC5C}"/>
    <hyperlink ref="M6" location="Aluminium!A1" display="Aluminium - Parameter &amp; Prozesse" xr:uid="{B0A87417-4739-D646-B694-FA7CC8738F6F}"/>
    <hyperlink ref="H10" location="Umrechnungsfaktoren!A1" display="Umrechnungsfaktoren" xr:uid="{66BEE4CF-D69C-1C41-8C51-A69172A6F4E7}"/>
    <hyperlink ref="H9" location="'Sonstiger Antriebsmix'!A1" display="Sonstiger Antriebsmix" xr:uid="{FC0F1024-2C1E-764E-8AAF-0EDE36021710}"/>
    <hyperlink ref="H7" location="Kraftstoffverbrauch!A1" display="Kraftstoffverbrauch" xr:uid="{A1BEF91A-F450-F746-B6F7-657481E6A1A2}"/>
    <hyperlink ref="H6" location="Jahresnachfrage!A1" display="Jahresnachfrage" xr:uid="{AB04380F-E933-9E46-9A07-0AF257146452}"/>
    <hyperlink ref="H8" location="'Neuzulassungen Straßenverkehr'!A1" display="Neuzulassungen Straßenverkehr" xr:uid="{7CFDC793-2AB5-6547-9D3F-203B1DCBDD97}"/>
    <hyperlink ref="H5" location="'Invest Straßenverkehr'!A1" display="Invest Straßenverkehr" xr:uid="{B26A6F55-D46D-B34B-B84F-23B8FFC13ECA}"/>
    <hyperlink ref="V6" location="'Wasserstoff- und Gasinfrastr.'!A1" display="Wasserstoff- und Gasinfrastuktur" xr:uid="{05FF6A0F-84FE-064C-86A0-02923F971A25}"/>
    <hyperlink ref="C5" location="Rahmenparameter!A1" display="Rahmenparameter" xr:uid="{71CBBA7B-FA0C-3C4F-9618-1C6859792D52}"/>
    <hyperlink ref="R14" location="'Transportkosten H2'!A1" display="Transportkosten H2" xr:uid="{F83061E7-E4B9-0349-86BD-0A2F2C2097CD}"/>
    <hyperlink ref="R15" location="'Volllaststunden EE'!A1" display="Volllaststunden EE" xr:uid="{1803049C-98C4-3A40-AF57-F31C4FF0C879}"/>
    <hyperlink ref="R6" location="'EE-Mindestausbau'!A1" display="EE-Mindestausbau" xr:uid="{E85C258A-E94B-CF49-830B-9E774EE6F9B6}"/>
    <hyperlink ref="R7" location="'EE-Potenziale'!A1" display="EE-Potenziale" xr:uid="{EBBE4241-B525-DF48-B20F-E91888003DCE}"/>
    <hyperlink ref="R13" location="NTC!A1" display="NTC" xr:uid="{C9092741-39AB-DA4C-88D4-C5F6B094B55D}"/>
    <hyperlink ref="R10" location="'Gesicherte Leistung'!A1" display="Gesicherte Leistung" xr:uid="{6BE56AC6-A389-1040-AEA1-D3D7DF083119}"/>
    <hyperlink ref="R5" location="CCS!A1" display="CCS" xr:uid="{EAB1DEF3-5675-CB4B-A5E9-8C57B2CBA3BF}"/>
    <hyperlink ref="R8" location="Entsalzung!A1" display="Entsalzung" xr:uid="{7691F855-DE90-C24F-A25E-5404D57F6EFE}"/>
    <hyperlink ref="R5:R7" location="'Investitionskosten Energie'!A1" display="Invest EE" xr:uid="{49F2C149-E6E8-6C4A-A1B3-E71C94FB8406}"/>
    <hyperlink ref="M19" location="Investitionskosten!A1" display="Investitionskosten " xr:uid="{76715DD8-EFA4-1949-BF05-3F558DDF3690}"/>
    <hyperlink ref="M5" location="Industrieübersicht!A1" display="Allgemein" xr:uid="{A7C27BB1-2DB3-43EE-8386-B4AE9CE9958B}"/>
    <hyperlink ref="R9" location="'FOM-Kosten Energie'!A1" display="FOM -Kosten Energie" xr:uid="{206F62A0-C3AF-410E-A754-982A82395B71}"/>
    <hyperlink ref="R16" location="'Wirkungsgrade Energie'!A1" display="Wirkungsgrade Energie" xr:uid="{3BB6958A-DC47-4F7C-AE2B-39BBAF90E312}"/>
    <hyperlink ref="R11" location="'Investitionskosten Energie'!A1" display="Investitionskosten Energie" xr:uid="{FEF48926-9482-4629-836C-567B690BF0FA}"/>
    <hyperlink ref="R12" location="Lebensdauern!A1" display="Lebensdauern" xr:uid="{BE2E159F-7B1A-45EC-8A43-F03E772670DE}"/>
    <hyperlink ref="V5" location="Stromnetze!A1" display="Stromnetze" xr:uid="{24AD60BC-EC48-AF4E-9377-259C3E60C993}"/>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8D467-210B-4A8E-B37D-C8E3B5277F7B}">
  <sheetPr codeName="Tabelle20">
    <tabColor rgb="FF9BBCFF"/>
    <pageSetUpPr fitToPage="1"/>
  </sheetPr>
  <dimension ref="A1:N81"/>
  <sheetViews>
    <sheetView showGridLines="0" zoomScale="80" zoomScaleNormal="80" zoomScaleSheetLayoutView="85" workbookViewId="0"/>
  </sheetViews>
  <sheetFormatPr baseColWidth="10" defaultColWidth="11.42578125" defaultRowHeight="16.5"/>
  <cols>
    <col min="1" max="1" width="9.140625" style="104" customWidth="1"/>
    <col min="2" max="2" width="29.42578125" style="104" customWidth="1"/>
    <col min="3" max="3" width="24.140625" style="104" customWidth="1"/>
    <col min="4" max="4" width="21.85546875" style="104" customWidth="1"/>
    <col min="5" max="10" width="15.85546875" style="104" customWidth="1"/>
    <col min="11" max="11" width="24" style="104" customWidth="1"/>
    <col min="12" max="12" width="11.42578125" style="3" bestFit="1" customWidth="1"/>
    <col min="13" max="14" width="11.42578125" style="3"/>
    <col min="15" max="16384" width="11.42578125" style="33"/>
  </cols>
  <sheetData>
    <row r="1" spans="1:14" ht="35.1" customHeight="1">
      <c r="A1" s="215"/>
      <c r="B1" s="216" t="s">
        <v>36</v>
      </c>
      <c r="C1" s="215"/>
      <c r="D1" s="215"/>
      <c r="E1" s="215"/>
      <c r="F1" s="215"/>
      <c r="G1" s="217"/>
      <c r="H1" s="217"/>
      <c r="I1" s="217"/>
      <c r="J1" s="217"/>
      <c r="K1" s="217"/>
      <c r="L1" s="2"/>
      <c r="M1" s="713" t="s">
        <v>989</v>
      </c>
      <c r="N1" s="714"/>
    </row>
    <row r="2" spans="1:14" ht="9.9499999999999993" customHeight="1">
      <c r="L2" s="2"/>
      <c r="M2" s="2"/>
      <c r="N2" s="2"/>
    </row>
    <row r="3" spans="1:14" ht="20.100000000000001" customHeight="1">
      <c r="A3" s="1"/>
      <c r="B3" s="189" t="s">
        <v>490</v>
      </c>
      <c r="C3" s="189"/>
      <c r="D3" s="285"/>
      <c r="E3" s="285"/>
      <c r="F3" s="285"/>
      <c r="G3" s="286"/>
      <c r="H3" s="286"/>
      <c r="I3" s="286"/>
      <c r="J3" s="286"/>
      <c r="K3" s="286"/>
      <c r="L3" s="2"/>
      <c r="M3" s="2"/>
      <c r="N3" s="2"/>
    </row>
    <row r="4" spans="1:14" ht="18">
      <c r="F4" s="225">
        <v>2018</v>
      </c>
      <c r="G4" s="225">
        <v>2030</v>
      </c>
      <c r="H4" s="225">
        <v>2040</v>
      </c>
      <c r="I4" s="225">
        <v>2050</v>
      </c>
      <c r="J4" s="225"/>
      <c r="L4" s="26"/>
      <c r="M4" s="26"/>
      <c r="N4" s="26"/>
    </row>
    <row r="5" spans="1:14" ht="18">
      <c r="F5" s="225"/>
      <c r="G5" s="225"/>
      <c r="H5" s="225"/>
      <c r="I5" s="225"/>
      <c r="J5" s="225"/>
      <c r="L5" s="26"/>
      <c r="M5" s="26"/>
      <c r="N5" s="26"/>
    </row>
    <row r="6" spans="1:14" ht="18">
      <c r="B6" s="219"/>
      <c r="C6" s="219"/>
      <c r="D6" s="219"/>
      <c r="E6" s="220" t="s">
        <v>3</v>
      </c>
      <c r="F6" s="220" t="s">
        <v>4</v>
      </c>
      <c r="G6" s="220" t="s">
        <v>5</v>
      </c>
      <c r="H6" s="220" t="s">
        <v>6</v>
      </c>
      <c r="I6" s="220" t="s">
        <v>7</v>
      </c>
      <c r="J6" s="220" t="s">
        <v>8</v>
      </c>
      <c r="K6" s="340" t="s">
        <v>9</v>
      </c>
      <c r="L6" s="26"/>
      <c r="M6" s="26"/>
      <c r="N6" s="26"/>
    </row>
    <row r="7" spans="1:14" s="53" customFormat="1" ht="5.0999999999999996" customHeight="1">
      <c r="A7" s="111"/>
      <c r="B7" s="227"/>
      <c r="C7" s="228"/>
      <c r="D7" s="227"/>
      <c r="E7" s="230"/>
      <c r="F7" s="231"/>
      <c r="G7" s="231"/>
      <c r="H7" s="231"/>
      <c r="I7" s="231"/>
      <c r="J7" s="231"/>
      <c r="K7" s="232"/>
      <c r="L7" s="26"/>
      <c r="M7" s="26"/>
      <c r="N7" s="26"/>
    </row>
    <row r="8" spans="1:14" ht="42.75">
      <c r="B8" s="292" t="s">
        <v>491</v>
      </c>
      <c r="C8" s="292"/>
      <c r="D8" s="244"/>
      <c r="E8" s="579" t="s">
        <v>972</v>
      </c>
      <c r="F8" s="324">
        <v>33.700000000000003</v>
      </c>
      <c r="G8" s="324">
        <v>34.1</v>
      </c>
      <c r="H8" s="324">
        <v>33.799999999999997</v>
      </c>
      <c r="I8" s="324">
        <v>33</v>
      </c>
      <c r="J8" s="324">
        <v>32.200000000000003</v>
      </c>
      <c r="K8" s="251" t="s">
        <v>968</v>
      </c>
      <c r="L8" s="26"/>
      <c r="M8" s="26"/>
      <c r="N8" s="26"/>
    </row>
    <row r="9" spans="1:14" s="53" customFormat="1" ht="5.0999999999999996" customHeight="1">
      <c r="A9" s="111"/>
      <c r="B9" s="227"/>
      <c r="C9" s="228"/>
      <c r="D9" s="227"/>
      <c r="E9" s="230"/>
      <c r="F9" s="231"/>
      <c r="G9" s="231"/>
      <c r="H9" s="231"/>
      <c r="I9" s="231"/>
      <c r="J9" s="231"/>
      <c r="K9" s="232"/>
      <c r="L9" s="26"/>
      <c r="M9" s="26"/>
      <c r="N9" s="26"/>
    </row>
    <row r="10" spans="1:14" ht="28.5">
      <c r="B10" s="292" t="s">
        <v>492</v>
      </c>
      <c r="C10" s="292"/>
      <c r="D10" s="292"/>
      <c r="E10" s="246" t="s">
        <v>369</v>
      </c>
      <c r="F10" s="324">
        <v>33.700000000000003</v>
      </c>
      <c r="G10" s="341">
        <v>33.43</v>
      </c>
      <c r="H10" s="341">
        <v>31.6</v>
      </c>
      <c r="I10" s="341">
        <v>28.79</v>
      </c>
      <c r="J10" s="341">
        <v>26.71</v>
      </c>
      <c r="K10" s="251" t="s">
        <v>969</v>
      </c>
      <c r="L10" s="26"/>
      <c r="M10" s="26"/>
      <c r="N10" s="26"/>
    </row>
    <row r="11" spans="1:14" s="53" customFormat="1" ht="5.0999999999999996" customHeight="1">
      <c r="A11" s="111"/>
      <c r="B11" s="227"/>
      <c r="C11" s="228"/>
      <c r="D11" s="227"/>
      <c r="E11" s="230"/>
      <c r="F11" s="231"/>
      <c r="G11" s="231"/>
      <c r="H11" s="231"/>
      <c r="I11" s="231"/>
      <c r="J11" s="231"/>
      <c r="K11" s="232"/>
      <c r="L11" s="26"/>
      <c r="M11" s="26"/>
      <c r="N11" s="26"/>
    </row>
    <row r="12" spans="1:14" ht="45">
      <c r="B12" s="257" t="s">
        <v>493</v>
      </c>
      <c r="C12" s="257"/>
      <c r="D12" s="257"/>
      <c r="E12" s="246" t="s">
        <v>372</v>
      </c>
      <c r="F12" s="316" t="s">
        <v>103</v>
      </c>
      <c r="G12" s="301">
        <v>-2.3E-3</v>
      </c>
      <c r="H12" s="301">
        <v>-5.5999999999999999E-3</v>
      </c>
      <c r="I12" s="301">
        <v>-1.4999999999999999E-2</v>
      </c>
      <c r="J12" s="301">
        <v>-1.4999999999999999E-2</v>
      </c>
      <c r="K12" s="578" t="s">
        <v>969</v>
      </c>
      <c r="L12" s="26"/>
      <c r="M12" s="26"/>
      <c r="N12" s="26"/>
    </row>
    <row r="13" spans="1:14" s="53" customFormat="1" ht="5.0999999999999996" customHeight="1">
      <c r="A13" s="111"/>
      <c r="B13" s="227"/>
      <c r="C13" s="228"/>
      <c r="D13" s="227"/>
      <c r="E13" s="230"/>
      <c r="F13" s="231"/>
      <c r="G13" s="231"/>
      <c r="H13" s="231"/>
      <c r="I13" s="231"/>
      <c r="J13" s="231"/>
      <c r="K13" s="232"/>
      <c r="L13" s="26"/>
      <c r="M13" s="26"/>
      <c r="N13" s="26"/>
    </row>
    <row r="14" spans="1:14" ht="60">
      <c r="B14" s="257" t="s">
        <v>669</v>
      </c>
      <c r="C14" s="257"/>
      <c r="D14" s="257"/>
      <c r="E14" s="258" t="s">
        <v>372</v>
      </c>
      <c r="F14" s="328">
        <v>0</v>
      </c>
      <c r="G14" s="259">
        <v>5.9999999999999995E-4</v>
      </c>
      <c r="H14" s="259">
        <v>8.8999999999999999E-3</v>
      </c>
      <c r="I14" s="259">
        <v>8.8999999999999999E-3</v>
      </c>
      <c r="J14" s="259">
        <v>8.8999999999999999E-3</v>
      </c>
      <c r="K14" s="578" t="s">
        <v>969</v>
      </c>
      <c r="L14" s="26"/>
      <c r="M14" s="26"/>
      <c r="N14" s="26"/>
    </row>
    <row r="15" spans="1:14" s="53" customFormat="1" ht="5.0999999999999996" customHeight="1">
      <c r="A15" s="111"/>
      <c r="B15" s="227"/>
      <c r="C15" s="228"/>
      <c r="D15" s="227"/>
      <c r="E15" s="230"/>
      <c r="F15" s="231"/>
      <c r="G15" s="231"/>
      <c r="H15" s="231"/>
      <c r="I15" s="231"/>
      <c r="J15" s="231"/>
      <c r="K15" s="232"/>
      <c r="L15" s="26"/>
      <c r="M15" s="26"/>
      <c r="N15" s="26"/>
    </row>
    <row r="16" spans="1:14" ht="28.5" customHeight="1">
      <c r="B16" s="728" t="s">
        <v>494</v>
      </c>
      <c r="C16" s="295" t="s">
        <v>495</v>
      </c>
      <c r="D16" s="342" t="s">
        <v>496</v>
      </c>
      <c r="E16" s="267" t="s">
        <v>73</v>
      </c>
      <c r="F16" s="268">
        <v>0.95</v>
      </c>
      <c r="G16" s="268">
        <v>0.95</v>
      </c>
      <c r="H16" s="268">
        <v>0.48</v>
      </c>
      <c r="I16" s="268">
        <v>0</v>
      </c>
      <c r="J16" s="268">
        <v>0</v>
      </c>
      <c r="K16" s="733" t="s">
        <v>969</v>
      </c>
      <c r="L16" s="26"/>
      <c r="M16" s="26"/>
      <c r="N16" s="26"/>
    </row>
    <row r="17" spans="1:14" ht="28.5" customHeight="1">
      <c r="B17" s="728"/>
      <c r="C17" s="269"/>
      <c r="D17" s="156" t="s">
        <v>497</v>
      </c>
      <c r="E17" s="192" t="s">
        <v>73</v>
      </c>
      <c r="F17" s="304">
        <v>0</v>
      </c>
      <c r="G17" s="304">
        <v>0</v>
      </c>
      <c r="H17" s="304">
        <v>0</v>
      </c>
      <c r="I17" s="304">
        <v>0</v>
      </c>
      <c r="J17" s="304">
        <v>0</v>
      </c>
      <c r="K17" s="734"/>
      <c r="L17" s="26"/>
      <c r="M17" s="26"/>
      <c r="N17" s="26"/>
    </row>
    <row r="18" spans="1:14" ht="28.5" customHeight="1">
      <c r="B18" s="728"/>
      <c r="C18" s="156"/>
      <c r="D18" s="156" t="s">
        <v>444</v>
      </c>
      <c r="E18" s="192" t="s">
        <v>73</v>
      </c>
      <c r="F18" s="304">
        <v>0</v>
      </c>
      <c r="G18" s="304">
        <v>0.05</v>
      </c>
      <c r="H18" s="304">
        <v>0.53</v>
      </c>
      <c r="I18" s="304">
        <v>1</v>
      </c>
      <c r="J18" s="304">
        <v>1</v>
      </c>
      <c r="K18" s="734"/>
      <c r="L18" s="26"/>
      <c r="M18" s="2"/>
      <c r="N18" s="2"/>
    </row>
    <row r="19" spans="1:14" ht="28.5" customHeight="1">
      <c r="B19" s="728"/>
      <c r="C19" s="289" t="s">
        <v>498</v>
      </c>
      <c r="D19" s="289"/>
      <c r="E19" s="254" t="s">
        <v>73</v>
      </c>
      <c r="F19" s="265">
        <v>0.05</v>
      </c>
      <c r="G19" s="265">
        <v>0</v>
      </c>
      <c r="H19" s="265">
        <v>0</v>
      </c>
      <c r="I19" s="265">
        <v>0</v>
      </c>
      <c r="J19" s="265">
        <v>0</v>
      </c>
      <c r="K19" s="739"/>
      <c r="L19" s="26"/>
      <c r="M19" s="2"/>
      <c r="N19" s="2"/>
    </row>
    <row r="20" spans="1:14" s="53" customFormat="1" ht="5.0999999999999996" customHeight="1">
      <c r="A20" s="111"/>
      <c r="B20" s="227"/>
      <c r="C20" s="228"/>
      <c r="D20" s="227"/>
      <c r="E20" s="230"/>
      <c r="F20" s="231"/>
      <c r="G20" s="231"/>
      <c r="H20" s="231"/>
      <c r="I20" s="231"/>
      <c r="J20" s="231"/>
      <c r="K20" s="232"/>
      <c r="L20" s="2"/>
      <c r="M20" s="15"/>
      <c r="N20" s="15"/>
    </row>
    <row r="21" spans="1:14" ht="28.5">
      <c r="B21" s="248" t="s">
        <v>499</v>
      </c>
      <c r="C21" s="343"/>
      <c r="D21" s="245"/>
      <c r="E21" s="246" t="s">
        <v>73</v>
      </c>
      <c r="F21" s="344">
        <v>0.72</v>
      </c>
      <c r="G21" s="344">
        <v>0.63</v>
      </c>
      <c r="H21" s="344">
        <v>0.57999999999999996</v>
      </c>
      <c r="I21" s="344">
        <v>0.53</v>
      </c>
      <c r="J21" s="344">
        <v>0.53</v>
      </c>
      <c r="K21" s="249" t="s">
        <v>969</v>
      </c>
      <c r="L21" s="2"/>
      <c r="M21" s="18"/>
      <c r="N21" s="18"/>
    </row>
    <row r="22" spans="1:14" s="53" customFormat="1" ht="5.0999999999999996" customHeight="1">
      <c r="A22" s="111"/>
      <c r="B22" s="227"/>
      <c r="C22" s="228"/>
      <c r="D22" s="227"/>
      <c r="E22" s="230"/>
      <c r="F22" s="231"/>
      <c r="G22" s="231"/>
      <c r="H22" s="231"/>
      <c r="I22" s="231"/>
      <c r="J22" s="231"/>
      <c r="K22" s="232"/>
      <c r="L22" s="15"/>
      <c r="M22" s="3"/>
      <c r="N22" s="3"/>
    </row>
    <row r="23" spans="1:14" ht="28.5" customHeight="1">
      <c r="B23" s="728" t="s">
        <v>500</v>
      </c>
      <c r="C23" s="730" t="s">
        <v>501</v>
      </c>
      <c r="D23" s="240" t="s">
        <v>502</v>
      </c>
      <c r="E23" s="267" t="s">
        <v>73</v>
      </c>
      <c r="F23" s="268">
        <v>0.69</v>
      </c>
      <c r="G23" s="268">
        <v>0.8</v>
      </c>
      <c r="H23" s="268">
        <v>0.85</v>
      </c>
      <c r="I23" s="268">
        <v>0.85</v>
      </c>
      <c r="J23" s="268">
        <v>0.85</v>
      </c>
      <c r="K23" s="733" t="s">
        <v>969</v>
      </c>
      <c r="L23" s="18"/>
    </row>
    <row r="24" spans="1:14" ht="28.5" customHeight="1">
      <c r="B24" s="728"/>
      <c r="C24" s="730"/>
      <c r="D24" s="345" t="s">
        <v>503</v>
      </c>
      <c r="E24" s="346" t="s">
        <v>73</v>
      </c>
      <c r="F24" s="347">
        <v>0.31</v>
      </c>
      <c r="G24" s="347">
        <v>0.3</v>
      </c>
      <c r="H24" s="347">
        <v>0.33</v>
      </c>
      <c r="I24" s="347">
        <v>0.35</v>
      </c>
      <c r="J24" s="347">
        <v>0.35</v>
      </c>
      <c r="K24" s="734"/>
    </row>
    <row r="25" spans="1:14" ht="28.5" customHeight="1">
      <c r="B25" s="728"/>
      <c r="C25" s="730"/>
      <c r="D25" s="156" t="s">
        <v>266</v>
      </c>
      <c r="E25" s="271" t="s">
        <v>73</v>
      </c>
      <c r="F25" s="272">
        <v>0</v>
      </c>
      <c r="G25" s="272">
        <v>0.05</v>
      </c>
      <c r="H25" s="272">
        <v>0.05</v>
      </c>
      <c r="I25" s="272">
        <v>0.05</v>
      </c>
      <c r="J25" s="272">
        <v>0.05</v>
      </c>
      <c r="K25" s="734"/>
    </row>
    <row r="26" spans="1:14" ht="28.5" customHeight="1">
      <c r="B26" s="728"/>
      <c r="C26" s="730"/>
      <c r="D26" s="156" t="s">
        <v>472</v>
      </c>
      <c r="E26" s="192" t="s">
        <v>73</v>
      </c>
      <c r="F26" s="304">
        <v>0</v>
      </c>
      <c r="G26" s="304">
        <v>0</v>
      </c>
      <c r="H26" s="304">
        <v>0.05</v>
      </c>
      <c r="I26" s="304">
        <v>0.1</v>
      </c>
      <c r="J26" s="304">
        <v>0.1</v>
      </c>
      <c r="K26" s="734"/>
    </row>
    <row r="27" spans="1:14" ht="28.5" customHeight="1">
      <c r="B27" s="728"/>
      <c r="C27" s="730"/>
      <c r="D27" s="289" t="s">
        <v>504</v>
      </c>
      <c r="E27" s="254" t="s">
        <v>73</v>
      </c>
      <c r="F27" s="265">
        <v>0.31</v>
      </c>
      <c r="G27" s="265">
        <v>0.15</v>
      </c>
      <c r="H27" s="265">
        <v>0.05</v>
      </c>
      <c r="I27" s="265">
        <v>0</v>
      </c>
      <c r="J27" s="265">
        <v>0</v>
      </c>
      <c r="K27" s="739"/>
    </row>
    <row r="28" spans="1:14" s="53" customFormat="1" ht="5.0999999999999996" customHeight="1">
      <c r="A28" s="104"/>
      <c r="B28" s="227"/>
      <c r="C28" s="228"/>
      <c r="D28" s="227"/>
      <c r="E28" s="230"/>
      <c r="F28" s="231"/>
      <c r="G28" s="231"/>
      <c r="H28" s="231"/>
      <c r="I28" s="231"/>
      <c r="J28" s="231"/>
      <c r="K28" s="232"/>
      <c r="L28" s="3"/>
      <c r="M28" s="3"/>
      <c r="N28" s="3"/>
    </row>
    <row r="29" spans="1:14" ht="57">
      <c r="B29" s="749" t="s">
        <v>1015</v>
      </c>
      <c r="C29" s="749"/>
      <c r="D29" s="257"/>
      <c r="E29" s="246" t="s">
        <v>73</v>
      </c>
      <c r="F29" s="344">
        <v>0</v>
      </c>
      <c r="G29" s="344">
        <v>0.01</v>
      </c>
      <c r="H29" s="344">
        <v>0.03</v>
      </c>
      <c r="I29" s="344">
        <v>0.05</v>
      </c>
      <c r="J29" s="344">
        <v>0.05</v>
      </c>
      <c r="K29" s="249" t="s">
        <v>970</v>
      </c>
    </row>
    <row r="30" spans="1:14" ht="20.100000000000001" customHeight="1"/>
    <row r="31" spans="1:14" ht="20.100000000000001" customHeight="1"/>
    <row r="32" spans="1:14" s="99" customFormat="1">
      <c r="A32" s="104"/>
      <c r="B32" s="150" t="s">
        <v>26</v>
      </c>
      <c r="C32" s="150"/>
      <c r="D32" s="150"/>
      <c r="E32" s="135"/>
      <c r="F32" s="135"/>
      <c r="G32" s="150"/>
      <c r="H32" s="151"/>
      <c r="I32" s="151"/>
      <c r="J32" s="151"/>
      <c r="K32" s="151"/>
      <c r="L32" s="3"/>
      <c r="M32" s="3"/>
      <c r="N32" s="3"/>
    </row>
    <row r="33" spans="1:14" s="99" customFormat="1">
      <c r="A33" s="160"/>
      <c r="B33" s="104" t="s">
        <v>416</v>
      </c>
      <c r="C33" s="104"/>
      <c r="D33" s="104" t="s">
        <v>614</v>
      </c>
      <c r="E33" s="160"/>
      <c r="F33" s="160"/>
      <c r="G33" s="160"/>
      <c r="H33" s="161"/>
      <c r="I33" s="223"/>
      <c r="J33" s="161"/>
      <c r="K33" s="161"/>
      <c r="L33" s="3"/>
      <c r="M33" s="3"/>
      <c r="N33" s="3"/>
    </row>
    <row r="34" spans="1:14">
      <c r="B34" s="104" t="s">
        <v>384</v>
      </c>
      <c r="D34" s="104" t="s">
        <v>718</v>
      </c>
    </row>
    <row r="35" spans="1:14">
      <c r="B35" s="160" t="s">
        <v>385</v>
      </c>
      <c r="C35" s="196"/>
      <c r="D35" s="196" t="s">
        <v>608</v>
      </c>
      <c r="F35" s="349"/>
    </row>
    <row r="36" spans="1:14">
      <c r="B36" s="160" t="s">
        <v>505</v>
      </c>
      <c r="C36" s="160"/>
      <c r="D36" s="160" t="s">
        <v>731</v>
      </c>
    </row>
    <row r="37" spans="1:14">
      <c r="B37" s="104" t="s">
        <v>506</v>
      </c>
      <c r="D37" s="62" t="s">
        <v>732</v>
      </c>
    </row>
    <row r="38" spans="1:14">
      <c r="B38" s="104" t="s">
        <v>506</v>
      </c>
      <c r="D38" s="104" t="s">
        <v>733</v>
      </c>
    </row>
    <row r="40" spans="1:14">
      <c r="B40" s="160"/>
    </row>
    <row r="43" spans="1:14">
      <c r="B43" s="160"/>
    </row>
    <row r="46" spans="1:14">
      <c r="B46" s="160"/>
    </row>
    <row r="49" spans="2:2">
      <c r="B49" s="160"/>
    </row>
    <row r="52" spans="2:2">
      <c r="B52" s="160"/>
    </row>
    <row r="55" spans="2:2">
      <c r="B55" s="160"/>
    </row>
    <row r="58" spans="2:2">
      <c r="B58" s="160"/>
    </row>
    <row r="61" spans="2:2">
      <c r="B61" s="160"/>
    </row>
    <row r="64" spans="2:2">
      <c r="B64" s="160"/>
    </row>
    <row r="67" spans="2:2">
      <c r="B67" s="160"/>
    </row>
    <row r="70" spans="2:2">
      <c r="B70" s="160"/>
    </row>
    <row r="73" spans="2:2">
      <c r="B73" s="160"/>
    </row>
    <row r="76" spans="2:2">
      <c r="B76" s="160"/>
    </row>
    <row r="79" spans="2:2">
      <c r="B79" s="160"/>
    </row>
    <row r="81" spans="6:8">
      <c r="F81" s="350"/>
      <c r="G81" s="106"/>
      <c r="H81" s="350"/>
    </row>
  </sheetData>
  <sheetProtection algorithmName="SHA-512" hashValue="AW2aM6oqPgCyem6cdcO2Eu/0MzaLQtO/23XtpJW+EopY1wMQ6+xAPGW0tD8QeFwmXmwyPOZlnmldoBPO8uRFNw==" saltValue="BeUsS5UAtUKJQunQvzna/w==" spinCount="100000" sheet="1"/>
  <sortState xmlns:xlrd2="http://schemas.microsoft.com/office/spreadsheetml/2017/richdata2" ref="B33:D38">
    <sortCondition ref="B33:B38"/>
  </sortState>
  <mergeCells count="7">
    <mergeCell ref="K23:K27"/>
    <mergeCell ref="B29:C29"/>
    <mergeCell ref="M1:N1"/>
    <mergeCell ref="K16:K19"/>
    <mergeCell ref="B16:B19"/>
    <mergeCell ref="B23:B27"/>
    <mergeCell ref="C23:C27"/>
  </mergeCells>
  <hyperlinks>
    <hyperlink ref="M1:N1" location="Übersicht!A1" display="Übersicht!A1" xr:uid="{D6581649-0891-4465-BAB7-ACC481AB3DAC}"/>
  </hyperlinks>
  <pageMargins left="0.7" right="0.7" top="0.78740157499999996" bottom="0.78740157499999996" header="0.3" footer="0.3"/>
  <pageSetup paperSize="9" scale="22"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7B8BA-C207-4580-83AF-2CF87F4A9BB5}">
  <sheetPr codeName="Tabelle21">
    <tabColor rgb="FF9BBCFF"/>
    <pageSetUpPr fitToPage="1"/>
  </sheetPr>
  <dimension ref="A1:M45"/>
  <sheetViews>
    <sheetView showGridLines="0" zoomScale="80" zoomScaleNormal="80" workbookViewId="0"/>
  </sheetViews>
  <sheetFormatPr baseColWidth="10" defaultColWidth="11.42578125" defaultRowHeight="16.5"/>
  <cols>
    <col min="1" max="1" width="9.140625" style="104" customWidth="1"/>
    <col min="2" max="2" width="30.42578125" style="104" customWidth="1"/>
    <col min="3" max="3" width="17.85546875" style="104" customWidth="1"/>
    <col min="4" max="9" width="15.85546875" style="104" customWidth="1"/>
    <col min="10" max="10" width="24.140625" style="104" customWidth="1"/>
    <col min="11" max="11" width="11.42578125" style="3" bestFit="1" customWidth="1"/>
    <col min="12" max="13" width="11.42578125" style="3"/>
    <col min="14" max="16384" width="11.42578125" style="33"/>
  </cols>
  <sheetData>
    <row r="1" spans="1:13" ht="35.1" customHeight="1">
      <c r="A1" s="215"/>
      <c r="B1" s="216" t="s">
        <v>36</v>
      </c>
      <c r="C1" s="215"/>
      <c r="D1" s="215"/>
      <c r="E1" s="215"/>
      <c r="F1" s="215"/>
      <c r="G1" s="217"/>
      <c r="H1" s="217"/>
      <c r="I1" s="217"/>
      <c r="J1" s="217"/>
      <c r="K1" s="2"/>
      <c r="L1" s="713" t="s">
        <v>989</v>
      </c>
      <c r="M1" s="714"/>
    </row>
    <row r="2" spans="1:13" ht="9.9499999999999993" customHeight="1">
      <c r="K2" s="2"/>
      <c r="L2" s="2"/>
      <c r="M2" s="2"/>
    </row>
    <row r="3" spans="1:13" ht="20.100000000000001" customHeight="1">
      <c r="A3" s="1"/>
      <c r="B3" s="189" t="s">
        <v>507</v>
      </c>
      <c r="C3" s="285"/>
      <c r="D3" s="285"/>
      <c r="E3" s="285"/>
      <c r="F3" s="286"/>
      <c r="G3" s="286"/>
      <c r="H3" s="286"/>
      <c r="I3" s="286"/>
      <c r="J3" s="286"/>
      <c r="K3" s="2"/>
      <c r="L3" s="2"/>
      <c r="M3" s="2"/>
    </row>
    <row r="4" spans="1:13" ht="18">
      <c r="K4" s="26"/>
      <c r="L4" s="26"/>
      <c r="M4" s="26"/>
    </row>
    <row r="5" spans="1:13" ht="18">
      <c r="B5" s="433"/>
      <c r="K5" s="26"/>
      <c r="L5" s="26"/>
      <c r="M5" s="26"/>
    </row>
    <row r="6" spans="1:13" ht="18">
      <c r="B6" s="219"/>
      <c r="C6" s="219"/>
      <c r="D6" s="220" t="s">
        <v>3</v>
      </c>
      <c r="E6" s="220" t="s">
        <v>4</v>
      </c>
      <c r="F6" s="220" t="s">
        <v>5</v>
      </c>
      <c r="G6" s="220" t="s">
        <v>6</v>
      </c>
      <c r="H6" s="220" t="s">
        <v>7</v>
      </c>
      <c r="I6" s="220" t="s">
        <v>8</v>
      </c>
      <c r="J6" s="340" t="s">
        <v>9</v>
      </c>
      <c r="K6" s="26"/>
      <c r="L6" s="26"/>
      <c r="M6" s="26"/>
    </row>
    <row r="7" spans="1:13" s="53" customFormat="1" ht="5.0999999999999996" customHeight="1">
      <c r="A7" s="111"/>
      <c r="B7" s="227"/>
      <c r="C7" s="228"/>
      <c r="D7" s="229"/>
      <c r="E7" s="230"/>
      <c r="F7" s="231"/>
      <c r="G7" s="231"/>
      <c r="H7" s="231"/>
      <c r="I7" s="231"/>
      <c r="J7" s="231"/>
      <c r="K7" s="26"/>
      <c r="L7" s="26"/>
      <c r="M7" s="26"/>
    </row>
    <row r="8" spans="1:13" ht="28.5" customHeight="1">
      <c r="B8" s="236" t="s">
        <v>508</v>
      </c>
      <c r="C8" s="236"/>
      <c r="D8" s="254" t="s">
        <v>372</v>
      </c>
      <c r="E8" s="351">
        <v>1.4999999999999999E-2</v>
      </c>
      <c r="F8" s="256">
        <v>6.4999999999999997E-3</v>
      </c>
      <c r="G8" s="256">
        <v>8.3999999999999995E-3</v>
      </c>
      <c r="H8" s="256">
        <v>8.0000000000000002E-3</v>
      </c>
      <c r="I8" s="256">
        <v>8.0000000000000002E-3</v>
      </c>
      <c r="J8" s="253" t="s">
        <v>509</v>
      </c>
      <c r="K8" s="26"/>
      <c r="L8" s="26"/>
      <c r="M8" s="26"/>
    </row>
    <row r="9" spans="1:13" s="53" customFormat="1" ht="5.0999999999999996" customHeight="1">
      <c r="A9" s="111"/>
      <c r="B9" s="227"/>
      <c r="C9" s="227"/>
      <c r="D9" s="352"/>
      <c r="E9" s="353"/>
      <c r="F9" s="354"/>
      <c r="G9" s="354"/>
      <c r="H9" s="354"/>
      <c r="I9" s="354"/>
      <c r="J9" s="348"/>
      <c r="K9" s="26"/>
      <c r="L9" s="26"/>
      <c r="M9" s="26"/>
    </row>
    <row r="10" spans="1:13" ht="28.5" customHeight="1">
      <c r="B10" s="292" t="s">
        <v>668</v>
      </c>
      <c r="C10" s="292"/>
      <c r="D10" s="246" t="s">
        <v>372</v>
      </c>
      <c r="E10" s="259">
        <v>1.9E-2</v>
      </c>
      <c r="F10" s="259">
        <v>1.9400000000000001E-2</v>
      </c>
      <c r="G10" s="259">
        <v>1.2999999999999999E-2</v>
      </c>
      <c r="H10" s="259">
        <v>1.2999999999999999E-2</v>
      </c>
      <c r="I10" s="259">
        <v>0.01</v>
      </c>
      <c r="J10" s="249" t="s">
        <v>1016</v>
      </c>
      <c r="K10" s="26"/>
      <c r="L10" s="26"/>
      <c r="M10" s="26"/>
    </row>
    <row r="11" spans="1:13" s="339" customFormat="1">
      <c r="A11" s="104"/>
      <c r="B11" s="104"/>
      <c r="C11" s="104"/>
      <c r="D11" s="104"/>
      <c r="E11" s="104"/>
      <c r="F11" s="104"/>
      <c r="G11" s="104"/>
      <c r="H11" s="298"/>
      <c r="I11" s="298"/>
      <c r="J11" s="298"/>
      <c r="K11" s="3"/>
      <c r="L11" s="3"/>
      <c r="M11" s="3"/>
    </row>
    <row r="12" spans="1:13" s="339" customFormat="1">
      <c r="A12" s="104"/>
      <c r="B12" s="104"/>
      <c r="C12" s="104"/>
      <c r="D12" s="104"/>
      <c r="E12" s="104"/>
      <c r="F12" s="104"/>
      <c r="G12" s="104"/>
      <c r="H12" s="298"/>
      <c r="I12" s="298"/>
      <c r="J12" s="298"/>
      <c r="K12" s="3"/>
      <c r="L12" s="3"/>
      <c r="M12" s="3"/>
    </row>
    <row r="13" spans="1:13">
      <c r="B13" s="150" t="s">
        <v>26</v>
      </c>
      <c r="C13" s="150"/>
      <c r="D13" s="150"/>
      <c r="E13" s="135"/>
      <c r="F13" s="135"/>
      <c r="G13" s="151"/>
      <c r="H13" s="151"/>
      <c r="I13" s="151"/>
      <c r="J13" s="151"/>
    </row>
    <row r="14" spans="1:13">
      <c r="B14" s="104" t="s">
        <v>513</v>
      </c>
      <c r="D14" s="104" t="s">
        <v>737</v>
      </c>
    </row>
    <row r="15" spans="1:13">
      <c r="B15" s="104" t="s">
        <v>512</v>
      </c>
      <c r="D15" s="104" t="s">
        <v>736</v>
      </c>
    </row>
    <row r="16" spans="1:13">
      <c r="B16" s="104" t="s">
        <v>738</v>
      </c>
      <c r="D16" s="104" t="s">
        <v>735</v>
      </c>
    </row>
    <row r="17" spans="2:4">
      <c r="B17" s="104" t="s">
        <v>510</v>
      </c>
      <c r="D17" s="104" t="s">
        <v>971</v>
      </c>
    </row>
    <row r="18" spans="2:4">
      <c r="B18" s="104" t="s">
        <v>68</v>
      </c>
      <c r="D18" s="127" t="s">
        <v>734</v>
      </c>
    </row>
    <row r="21" spans="2:4">
      <c r="B21" s="298"/>
    </row>
    <row r="22" spans="2:4">
      <c r="B22" s="298"/>
    </row>
    <row r="23" spans="2:4">
      <c r="B23" s="298"/>
    </row>
    <row r="24" spans="2:4">
      <c r="B24" s="298"/>
    </row>
    <row r="40" spans="2:5">
      <c r="B40" s="298"/>
    </row>
    <row r="41" spans="2:5">
      <c r="B41" s="298"/>
    </row>
    <row r="42" spans="2:5" ht="18" customHeight="1">
      <c r="B42" s="298"/>
      <c r="D42" s="355"/>
      <c r="E42" s="355"/>
    </row>
    <row r="43" spans="2:5">
      <c r="B43" s="298"/>
    </row>
    <row r="44" spans="2:5">
      <c r="B44" s="298"/>
      <c r="D44" s="355"/>
    </row>
    <row r="45" spans="2:5">
      <c r="B45" s="298"/>
      <c r="D45" s="355"/>
    </row>
  </sheetData>
  <sheetProtection algorithmName="SHA-512" hashValue="WahsmKq2+lsVZetvSjldvYogFm52GPkJwrd/SUjzxoCcZzzIL0vXcJtAxAtTiAQappukiULWZkl7ecVXRoRgiA==" saltValue="4AUZgN3r5WTm/UrHbJI1Zw==" spinCount="100000" sheet="1"/>
  <sortState xmlns:xlrd2="http://schemas.microsoft.com/office/spreadsheetml/2017/richdata2" ref="B14:E19">
    <sortCondition ref="B14:B19"/>
  </sortState>
  <mergeCells count="1">
    <mergeCell ref="L1:M1"/>
  </mergeCells>
  <hyperlinks>
    <hyperlink ref="L1:M1" location="Übersicht!A1" display="Übersicht!A1" xr:uid="{346B33E3-E367-47BD-91AA-1727A0DDD40E}"/>
  </hyperlinks>
  <pageMargins left="0.7" right="0.7" top="0.78740157499999996" bottom="0.78740157499999996" header="0.3" footer="0.3"/>
  <pageSetup paperSize="9" scale="30"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4DF70-72D0-49E6-A314-35C27182E284}">
  <sheetPr codeName="Tabelle22">
    <tabColor rgb="FF9BBCFF"/>
    <pageSetUpPr fitToPage="1"/>
  </sheetPr>
  <dimension ref="A1:N17"/>
  <sheetViews>
    <sheetView showGridLines="0" zoomScale="80" zoomScaleNormal="80" workbookViewId="0"/>
  </sheetViews>
  <sheetFormatPr baseColWidth="10" defaultColWidth="11.42578125" defaultRowHeight="16.5"/>
  <cols>
    <col min="1" max="1" width="9.140625" style="104" customWidth="1"/>
    <col min="2" max="2" width="29.140625" style="104" customWidth="1"/>
    <col min="3" max="3" width="20.85546875" style="104" customWidth="1"/>
    <col min="4" max="9" width="15.85546875" style="104" customWidth="1"/>
    <col min="10" max="10" width="25.140625" style="104" customWidth="1"/>
    <col min="11" max="11" width="11.42578125" style="3" bestFit="1" customWidth="1"/>
    <col min="12" max="13" width="11.42578125" style="3"/>
    <col min="14" max="14" width="11.42578125" style="118"/>
    <col min="15" max="16384" width="11.42578125" style="33"/>
  </cols>
  <sheetData>
    <row r="1" spans="1:14" ht="35.1" customHeight="1">
      <c r="A1" s="215"/>
      <c r="B1" s="216" t="s">
        <v>36</v>
      </c>
      <c r="C1" s="215"/>
      <c r="D1" s="215"/>
      <c r="E1" s="215"/>
      <c r="F1" s="215"/>
      <c r="G1" s="217"/>
      <c r="H1" s="217"/>
      <c r="I1" s="217"/>
      <c r="J1" s="217"/>
      <c r="K1" s="2"/>
      <c r="L1" s="713" t="s">
        <v>989</v>
      </c>
      <c r="M1" s="714"/>
    </row>
    <row r="2" spans="1:14" ht="9.9499999999999993" customHeight="1">
      <c r="K2" s="2"/>
      <c r="L2" s="2"/>
      <c r="M2" s="2"/>
    </row>
    <row r="3" spans="1:14" ht="20.100000000000001" customHeight="1">
      <c r="A3" s="1"/>
      <c r="B3" s="189" t="s">
        <v>943</v>
      </c>
      <c r="C3" s="285"/>
      <c r="D3" s="285"/>
      <c r="E3" s="285"/>
      <c r="F3" s="286"/>
      <c r="G3" s="286"/>
      <c r="H3" s="286"/>
      <c r="I3" s="286"/>
      <c r="J3" s="286"/>
      <c r="K3" s="2"/>
      <c r="L3" s="2"/>
      <c r="M3" s="2"/>
    </row>
    <row r="4" spans="1:14" ht="18">
      <c r="K4" s="26"/>
      <c r="L4" s="26"/>
      <c r="M4" s="26"/>
      <c r="N4" s="33"/>
    </row>
    <row r="5" spans="1:14" ht="18">
      <c r="K5" s="26"/>
      <c r="L5" s="26"/>
      <c r="M5" s="26"/>
      <c r="N5" s="33"/>
    </row>
    <row r="6" spans="1:14" ht="18">
      <c r="B6" s="219"/>
      <c r="C6" s="219"/>
      <c r="D6" s="220" t="s">
        <v>3</v>
      </c>
      <c r="E6" s="220" t="s">
        <v>4</v>
      </c>
      <c r="F6" s="220" t="s">
        <v>5</v>
      </c>
      <c r="G6" s="220" t="s">
        <v>6</v>
      </c>
      <c r="H6" s="220" t="s">
        <v>7</v>
      </c>
      <c r="I6" s="220" t="s">
        <v>8</v>
      </c>
      <c r="J6" s="340" t="s">
        <v>9</v>
      </c>
      <c r="K6" s="26"/>
      <c r="L6" s="26"/>
      <c r="M6" s="26"/>
      <c r="N6" s="33"/>
    </row>
    <row r="7" spans="1:14" s="53" customFormat="1" ht="5.0999999999999996" customHeight="1">
      <c r="A7" s="111"/>
      <c r="B7" s="227"/>
      <c r="C7" s="228"/>
      <c r="D7" s="229"/>
      <c r="E7" s="230"/>
      <c r="F7" s="231"/>
      <c r="G7" s="231"/>
      <c r="H7" s="231"/>
      <c r="I7" s="231"/>
      <c r="J7" s="231"/>
      <c r="K7" s="26"/>
      <c r="L7" s="26"/>
      <c r="M7" s="26"/>
    </row>
    <row r="8" spans="1:14" ht="28.5" customHeight="1">
      <c r="B8" s="292" t="s">
        <v>508</v>
      </c>
      <c r="C8" s="292"/>
      <c r="D8" s="614" t="s">
        <v>372</v>
      </c>
      <c r="E8" s="247">
        <v>1.4999999999999999E-2</v>
      </c>
      <c r="F8" s="247">
        <v>8.9999999999999993E-3</v>
      </c>
      <c r="G8" s="247">
        <v>8.9999999999999993E-3</v>
      </c>
      <c r="H8" s="247">
        <v>8.9999999999999993E-3</v>
      </c>
      <c r="I8" s="247">
        <v>8.9999999999999993E-3</v>
      </c>
      <c r="J8" s="249" t="s">
        <v>68</v>
      </c>
      <c r="K8" s="26"/>
      <c r="L8" s="26"/>
      <c r="M8" s="26"/>
      <c r="N8" s="33"/>
    </row>
    <row r="9" spans="1:14" s="53" customFormat="1" ht="5.0999999999999996" customHeight="1">
      <c r="A9" s="111"/>
      <c r="B9" s="227"/>
      <c r="C9" s="228"/>
      <c r="D9" s="229"/>
      <c r="E9" s="230"/>
      <c r="F9" s="231"/>
      <c r="G9" s="231"/>
      <c r="H9" s="231"/>
      <c r="I9" s="231"/>
      <c r="J9" s="231"/>
      <c r="K9" s="26"/>
      <c r="L9" s="26"/>
      <c r="M9" s="26"/>
    </row>
    <row r="10" spans="1:14" ht="28.5">
      <c r="B10" s="292" t="s">
        <v>668</v>
      </c>
      <c r="C10" s="292"/>
      <c r="D10" s="258" t="s">
        <v>372</v>
      </c>
      <c r="E10" s="332">
        <v>2.5000000000000001E-2</v>
      </c>
      <c r="F10" s="332">
        <v>2.5000000000000001E-2</v>
      </c>
      <c r="G10" s="332">
        <v>0.02</v>
      </c>
      <c r="H10" s="332">
        <v>0.02</v>
      </c>
      <c r="I10" s="332">
        <v>0.02</v>
      </c>
      <c r="J10" s="249" t="s">
        <v>445</v>
      </c>
      <c r="K10" s="26"/>
      <c r="L10" s="26"/>
      <c r="M10" s="26"/>
      <c r="N10" s="33"/>
    </row>
    <row r="11" spans="1:14" ht="18">
      <c r="K11" s="26"/>
      <c r="L11" s="26"/>
      <c r="M11" s="26"/>
      <c r="N11" s="33"/>
    </row>
    <row r="13" spans="1:14" s="99" customFormat="1">
      <c r="A13" s="104"/>
      <c r="B13" s="150" t="s">
        <v>26</v>
      </c>
      <c r="C13" s="150"/>
      <c r="D13" s="150"/>
      <c r="E13" s="135"/>
      <c r="F13" s="135"/>
      <c r="G13" s="151"/>
      <c r="H13" s="151"/>
      <c r="I13" s="151"/>
      <c r="J13" s="151"/>
      <c r="K13" s="3"/>
      <c r="L13" s="3"/>
      <c r="M13" s="3"/>
      <c r="N13" s="136"/>
    </row>
    <row r="14" spans="1:14">
      <c r="B14" s="104" t="s">
        <v>512</v>
      </c>
      <c r="D14" s="104" t="s">
        <v>736</v>
      </c>
    </row>
    <row r="15" spans="1:14">
      <c r="B15" s="104" t="s">
        <v>511</v>
      </c>
      <c r="D15" s="104" t="s">
        <v>735</v>
      </c>
    </row>
    <row r="16" spans="1:14">
      <c r="B16" s="104" t="s">
        <v>514</v>
      </c>
      <c r="D16" s="104" t="s">
        <v>740</v>
      </c>
    </row>
    <row r="17" spans="2:4">
      <c r="B17" s="104" t="s">
        <v>68</v>
      </c>
      <c r="D17" s="104" t="s">
        <v>739</v>
      </c>
    </row>
  </sheetData>
  <sheetProtection algorithmName="SHA-512" hashValue="EcVE8E84/H4+/IKlWcI0GkPCIvFdn/ppSaOTc6zSfE4WQQdpVtNL/28QwgvW9zWFE7qiLM0EXMjPQxUxJPj2Ag==" saltValue="9iC5mApJHOarlp8ozySbaw==" spinCount="100000" sheet="1"/>
  <sortState xmlns:xlrd2="http://schemas.microsoft.com/office/spreadsheetml/2017/richdata2" ref="B14:D17">
    <sortCondition ref="B14:B17"/>
  </sortState>
  <mergeCells count="1">
    <mergeCell ref="L1:M1"/>
  </mergeCells>
  <hyperlinks>
    <hyperlink ref="L1:M1" location="Übersicht!A1" display="Übersicht!A1" xr:uid="{8C070E96-3715-4A51-B216-5AECAF471F33}"/>
  </hyperlinks>
  <pageMargins left="0.7" right="0.7" top="0.78740157499999996" bottom="0.78740157499999996" header="0.3" footer="0.3"/>
  <pageSetup paperSize="9" scale="38"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1AD48-9056-6545-98B2-07D4758B0E31}">
  <sheetPr codeName="Tabelle23">
    <tabColor rgb="FF9BBCFF"/>
  </sheetPr>
  <dimension ref="A1:N40"/>
  <sheetViews>
    <sheetView showGridLines="0" zoomScale="80" zoomScaleNormal="80" workbookViewId="0"/>
  </sheetViews>
  <sheetFormatPr baseColWidth="10" defaultRowHeight="16.5"/>
  <cols>
    <col min="1" max="1" width="9.140625" style="117" customWidth="1"/>
    <col min="2" max="2" width="18.42578125" style="117" customWidth="1"/>
    <col min="3" max="3" width="16.85546875" style="117" customWidth="1"/>
    <col min="4" max="4" width="28.42578125" style="117" customWidth="1"/>
    <col min="5" max="5" width="32.140625" style="117" customWidth="1"/>
    <col min="6" max="6" width="16.85546875" style="117" customWidth="1"/>
    <col min="7" max="7" width="16.85546875" style="117" bestFit="1" customWidth="1"/>
    <col min="8" max="8" width="46.140625" style="117" bestFit="1" customWidth="1"/>
    <col min="9" max="9" width="11.42578125" style="3" bestFit="1"/>
    <col min="10" max="11" width="11.42578125" style="3"/>
    <col min="12" max="12" width="13" style="117" customWidth="1"/>
    <col min="13" max="14" width="10.85546875" style="117"/>
  </cols>
  <sheetData>
    <row r="1" spans="1:14" s="33" customFormat="1" ht="35.1" customHeight="1">
      <c r="A1" s="215"/>
      <c r="B1" s="216" t="s">
        <v>36</v>
      </c>
      <c r="C1" s="215"/>
      <c r="D1" s="215"/>
      <c r="E1" s="215"/>
      <c r="F1" s="215"/>
      <c r="G1" s="217"/>
      <c r="H1" s="217"/>
      <c r="I1" s="2"/>
      <c r="J1" s="713" t="s">
        <v>989</v>
      </c>
      <c r="K1" s="714"/>
      <c r="L1" s="118"/>
      <c r="M1" s="118"/>
      <c r="N1" s="118"/>
    </row>
    <row r="2" spans="1:14" s="3" customFormat="1" ht="9.9499999999999993" customHeight="1">
      <c r="A2" s="104"/>
      <c r="B2" s="104"/>
      <c r="C2" s="104"/>
      <c r="D2" s="104"/>
      <c r="E2" s="104"/>
      <c r="F2" s="104"/>
      <c r="G2" s="104"/>
      <c r="H2" s="104"/>
      <c r="I2" s="2"/>
      <c r="J2" s="2"/>
      <c r="K2" s="2"/>
      <c r="L2" s="104"/>
      <c r="M2" s="104"/>
      <c r="N2" s="104"/>
    </row>
    <row r="3" spans="1:14" s="3" customFormat="1" ht="20.100000000000001" customHeight="1">
      <c r="A3" s="1"/>
      <c r="B3" s="189" t="s">
        <v>621</v>
      </c>
      <c r="C3" s="285"/>
      <c r="D3" s="285"/>
      <c r="E3" s="285"/>
      <c r="F3" s="286"/>
      <c r="G3" s="286"/>
      <c r="H3" s="286"/>
      <c r="I3" s="2"/>
      <c r="J3" s="2"/>
      <c r="K3" s="2"/>
      <c r="L3" s="104"/>
      <c r="M3" s="104"/>
      <c r="N3" s="104"/>
    </row>
    <row r="4" spans="1:14" ht="18">
      <c r="I4" s="26"/>
      <c r="J4" s="26"/>
      <c r="K4" s="26"/>
    </row>
    <row r="5" spans="1:14" ht="18">
      <c r="B5" s="95" t="s">
        <v>645</v>
      </c>
      <c r="I5" s="26"/>
      <c r="J5" s="26"/>
      <c r="K5" s="26"/>
    </row>
    <row r="6" spans="1:14" ht="20.100000000000001" customHeight="1">
      <c r="B6" s="356" t="s">
        <v>622</v>
      </c>
      <c r="C6" s="357" t="s">
        <v>414</v>
      </c>
      <c r="D6" s="357" t="s">
        <v>623</v>
      </c>
      <c r="E6" s="356" t="s">
        <v>624</v>
      </c>
      <c r="F6" s="358" t="s">
        <v>5</v>
      </c>
      <c r="G6" s="356" t="s">
        <v>8</v>
      </c>
      <c r="H6" s="357" t="s">
        <v>9</v>
      </c>
      <c r="I6" s="26"/>
      <c r="J6" s="26"/>
      <c r="K6" s="26"/>
    </row>
    <row r="7" spans="1:14" ht="18">
      <c r="B7" s="750" t="s">
        <v>628</v>
      </c>
      <c r="C7" s="359" t="s">
        <v>415</v>
      </c>
      <c r="D7" s="359" t="s">
        <v>412</v>
      </c>
      <c r="E7" s="361" t="s">
        <v>982</v>
      </c>
      <c r="F7" s="360">
        <v>300</v>
      </c>
      <c r="G7" s="360">
        <v>300</v>
      </c>
      <c r="H7" s="359" t="s">
        <v>401</v>
      </c>
      <c r="I7" s="26"/>
      <c r="J7" s="26"/>
      <c r="K7" s="26"/>
    </row>
    <row r="8" spans="1:14" ht="18">
      <c r="B8" s="751"/>
      <c r="C8" s="359" t="s">
        <v>629</v>
      </c>
      <c r="D8" s="359" t="s">
        <v>413</v>
      </c>
      <c r="E8" s="361" t="s">
        <v>982</v>
      </c>
      <c r="F8" s="361">
        <v>300</v>
      </c>
      <c r="G8" s="361">
        <v>300</v>
      </c>
      <c r="H8" s="359" t="s">
        <v>401</v>
      </c>
      <c r="I8" s="26"/>
      <c r="J8" s="26"/>
      <c r="K8" s="26"/>
    </row>
    <row r="9" spans="1:14" ht="18">
      <c r="B9" s="751"/>
      <c r="C9" s="359" t="s">
        <v>630</v>
      </c>
      <c r="D9" s="359" t="s">
        <v>631</v>
      </c>
      <c r="E9" s="361" t="s">
        <v>986</v>
      </c>
      <c r="F9" s="361">
        <v>250</v>
      </c>
      <c r="G9" s="361">
        <v>250</v>
      </c>
      <c r="H9" s="359" t="s">
        <v>632</v>
      </c>
      <c r="I9" s="26"/>
      <c r="J9" s="26"/>
      <c r="K9" s="26"/>
    </row>
    <row r="10" spans="1:14" ht="18">
      <c r="B10" s="751"/>
      <c r="C10" s="359" t="s">
        <v>362</v>
      </c>
      <c r="D10" s="359" t="s">
        <v>634</v>
      </c>
      <c r="E10" s="361" t="s">
        <v>983</v>
      </c>
      <c r="F10" s="362">
        <v>50</v>
      </c>
      <c r="G10" s="363">
        <v>50</v>
      </c>
      <c r="H10" s="359" t="s">
        <v>635</v>
      </c>
      <c r="I10" s="26"/>
      <c r="J10" s="26"/>
      <c r="K10" s="26"/>
    </row>
    <row r="11" spans="1:14" ht="18">
      <c r="B11" s="752"/>
      <c r="C11" s="162" t="s">
        <v>362</v>
      </c>
      <c r="D11" s="162" t="s">
        <v>637</v>
      </c>
      <c r="E11" s="144" t="s">
        <v>983</v>
      </c>
      <c r="F11" s="364">
        <v>1200</v>
      </c>
      <c r="G11" s="364">
        <v>1200</v>
      </c>
      <c r="H11" s="162" t="s">
        <v>632</v>
      </c>
      <c r="I11" s="26"/>
      <c r="J11" s="26"/>
      <c r="K11" s="26"/>
    </row>
    <row r="12" spans="1:14" ht="18">
      <c r="B12" s="753" t="s">
        <v>361</v>
      </c>
      <c r="C12" s="365" t="s">
        <v>638</v>
      </c>
      <c r="D12" s="365" t="s">
        <v>639</v>
      </c>
      <c r="E12" s="207" t="s">
        <v>984</v>
      </c>
      <c r="F12" s="362">
        <v>725</v>
      </c>
      <c r="G12" s="362">
        <v>704</v>
      </c>
      <c r="H12" s="365" t="s">
        <v>157</v>
      </c>
      <c r="I12" s="26"/>
      <c r="J12" s="26"/>
      <c r="K12" s="26"/>
    </row>
    <row r="13" spans="1:14" ht="18">
      <c r="B13" s="754"/>
      <c r="C13" s="365" t="s">
        <v>638</v>
      </c>
      <c r="D13" s="365" t="s">
        <v>640</v>
      </c>
      <c r="E13" s="144" t="s">
        <v>985</v>
      </c>
      <c r="F13" s="369">
        <v>185</v>
      </c>
      <c r="G13" s="369">
        <v>185</v>
      </c>
      <c r="H13" s="365" t="s">
        <v>633</v>
      </c>
      <c r="I13" s="26"/>
      <c r="J13" s="26"/>
      <c r="K13" s="26"/>
    </row>
    <row r="14" spans="1:14" ht="18.75">
      <c r="B14" s="206" t="s">
        <v>641</v>
      </c>
      <c r="C14" s="365" t="s">
        <v>64</v>
      </c>
      <c r="D14" s="162" t="s">
        <v>642</v>
      </c>
      <c r="E14" s="367" t="s">
        <v>988</v>
      </c>
      <c r="F14" s="366">
        <v>725</v>
      </c>
      <c r="G14" s="366">
        <v>725</v>
      </c>
      <c r="H14" s="605" t="s">
        <v>647</v>
      </c>
      <c r="I14" s="26"/>
      <c r="J14" s="26"/>
      <c r="K14" s="26"/>
    </row>
    <row r="15" spans="1:14" ht="18.75">
      <c r="B15" s="606" t="s">
        <v>363</v>
      </c>
      <c r="C15" s="368" t="s">
        <v>64</v>
      </c>
      <c r="D15" s="368" t="s">
        <v>644</v>
      </c>
      <c r="E15" s="367" t="s">
        <v>988</v>
      </c>
      <c r="F15" s="369">
        <v>725</v>
      </c>
      <c r="G15" s="369">
        <v>725</v>
      </c>
      <c r="H15" s="370" t="s">
        <v>647</v>
      </c>
      <c r="I15" s="26"/>
      <c r="J15" s="26"/>
      <c r="K15" s="26"/>
    </row>
    <row r="16" spans="1:14" ht="18">
      <c r="B16" s="604" t="s">
        <v>987</v>
      </c>
      <c r="I16" s="26"/>
      <c r="J16" s="26"/>
      <c r="K16" s="26"/>
    </row>
    <row r="17" spans="1:14" s="569" customFormat="1" ht="18">
      <c r="A17" s="117"/>
      <c r="B17" s="604"/>
      <c r="C17" s="117"/>
      <c r="D17" s="117"/>
      <c r="E17" s="117"/>
      <c r="F17" s="117"/>
      <c r="G17" s="117"/>
      <c r="H17" s="117"/>
      <c r="I17" s="26"/>
      <c r="J17" s="26"/>
      <c r="K17" s="26"/>
      <c r="L17" s="117"/>
      <c r="M17" s="117"/>
      <c r="N17" s="117"/>
    </row>
    <row r="18" spans="1:14" ht="18">
      <c r="B18" s="96" t="s">
        <v>646</v>
      </c>
      <c r="I18" s="26"/>
      <c r="J18" s="2"/>
      <c r="K18" s="2"/>
    </row>
    <row r="19" spans="1:14" ht="30" customHeight="1">
      <c r="B19" s="356" t="s">
        <v>622</v>
      </c>
      <c r="C19" s="357" t="s">
        <v>414</v>
      </c>
      <c r="D19" s="357" t="s">
        <v>623</v>
      </c>
      <c r="E19" s="357" t="s">
        <v>625</v>
      </c>
      <c r="F19" s="356" t="s">
        <v>626</v>
      </c>
      <c r="G19" s="356" t="s">
        <v>627</v>
      </c>
      <c r="H19" s="357" t="s">
        <v>9</v>
      </c>
      <c r="I19" s="26"/>
      <c r="J19" s="2"/>
      <c r="K19" s="2"/>
    </row>
    <row r="20" spans="1:14">
      <c r="B20" s="750" t="s">
        <v>628</v>
      </c>
      <c r="C20" s="359" t="s">
        <v>415</v>
      </c>
      <c r="D20" s="359" t="s">
        <v>412</v>
      </c>
      <c r="E20" s="361">
        <v>25</v>
      </c>
      <c r="F20" s="371" t="s">
        <v>410</v>
      </c>
      <c r="G20" s="371" t="s">
        <v>411</v>
      </c>
      <c r="H20" s="359" t="s">
        <v>392</v>
      </c>
      <c r="I20" s="2"/>
      <c r="J20" s="15"/>
      <c r="K20" s="15"/>
    </row>
    <row r="21" spans="1:14">
      <c r="B21" s="751"/>
      <c r="C21" s="359" t="s">
        <v>629</v>
      </c>
      <c r="D21" s="359" t="s">
        <v>413</v>
      </c>
      <c r="E21" s="361">
        <v>25</v>
      </c>
      <c r="F21" s="371">
        <v>7</v>
      </c>
      <c r="G21" s="371">
        <v>2030</v>
      </c>
      <c r="H21" s="359" t="s">
        <v>392</v>
      </c>
      <c r="I21" s="2"/>
      <c r="J21" s="18"/>
      <c r="K21" s="18"/>
    </row>
    <row r="22" spans="1:14">
      <c r="B22" s="751"/>
      <c r="C22" s="359" t="s">
        <v>362</v>
      </c>
      <c r="D22" s="359" t="s">
        <v>634</v>
      </c>
      <c r="E22" s="361">
        <v>30</v>
      </c>
      <c r="F22" s="371">
        <v>9</v>
      </c>
      <c r="G22" s="371" t="s">
        <v>383</v>
      </c>
      <c r="H22" s="359" t="s">
        <v>636</v>
      </c>
      <c r="I22" s="18"/>
    </row>
    <row r="23" spans="1:14">
      <c r="B23" s="752"/>
      <c r="C23" s="162" t="s">
        <v>362</v>
      </c>
      <c r="D23" s="162" t="s">
        <v>637</v>
      </c>
      <c r="E23" s="144">
        <v>20</v>
      </c>
      <c r="F23" s="371">
        <v>9</v>
      </c>
      <c r="G23" s="371" t="s">
        <v>459</v>
      </c>
      <c r="H23" s="162" t="s">
        <v>632</v>
      </c>
    </row>
    <row r="24" spans="1:14">
      <c r="B24" s="753" t="s">
        <v>361</v>
      </c>
      <c r="C24" s="365" t="s">
        <v>638</v>
      </c>
      <c r="D24" s="365" t="s">
        <v>639</v>
      </c>
      <c r="E24" s="144">
        <v>20</v>
      </c>
      <c r="F24" s="371" t="s">
        <v>410</v>
      </c>
      <c r="G24" s="371" t="s">
        <v>383</v>
      </c>
      <c r="H24" s="359" t="s">
        <v>650</v>
      </c>
    </row>
    <row r="25" spans="1:14">
      <c r="B25" s="754"/>
      <c r="C25" s="365" t="s">
        <v>638</v>
      </c>
      <c r="D25" s="365" t="s">
        <v>640</v>
      </c>
      <c r="E25" s="144">
        <v>20</v>
      </c>
      <c r="F25" s="371">
        <v>9</v>
      </c>
      <c r="G25" s="371" t="s">
        <v>383</v>
      </c>
      <c r="H25" s="359" t="s">
        <v>650</v>
      </c>
    </row>
    <row r="26" spans="1:14">
      <c r="B26" s="335" t="s">
        <v>641</v>
      </c>
      <c r="C26" s="365" t="s">
        <v>64</v>
      </c>
      <c r="D26" s="162" t="s">
        <v>642</v>
      </c>
      <c r="E26" s="144">
        <v>25</v>
      </c>
      <c r="F26" s="361">
        <v>9</v>
      </c>
      <c r="G26" s="371" t="s">
        <v>383</v>
      </c>
      <c r="H26" s="174" t="s">
        <v>643</v>
      </c>
    </row>
    <row r="27" spans="1:14">
      <c r="B27" s="338" t="s">
        <v>363</v>
      </c>
      <c r="C27" s="368" t="s">
        <v>64</v>
      </c>
      <c r="D27" s="368" t="s">
        <v>644</v>
      </c>
      <c r="E27" s="132">
        <v>25</v>
      </c>
      <c r="F27" s="372">
        <v>9</v>
      </c>
      <c r="G27" s="372" t="s">
        <v>383</v>
      </c>
      <c r="H27" s="313" t="s">
        <v>648</v>
      </c>
    </row>
    <row r="30" spans="1:14">
      <c r="B30" s="150" t="s">
        <v>26</v>
      </c>
      <c r="C30" s="150"/>
      <c r="D30" s="135"/>
      <c r="E30" s="135"/>
      <c r="F30" s="135"/>
      <c r="G30" s="151"/>
      <c r="H30" s="151"/>
      <c r="L30" s="145"/>
      <c r="M30" s="118"/>
    </row>
    <row r="31" spans="1:14">
      <c r="B31" s="119" t="s">
        <v>401</v>
      </c>
      <c r="C31" s="104"/>
      <c r="D31" s="373" t="s">
        <v>613</v>
      </c>
      <c r="F31" s="104"/>
      <c r="G31" s="104"/>
      <c r="H31" s="104"/>
      <c r="L31" s="104"/>
    </row>
    <row r="32" spans="1:14">
      <c r="B32" s="119" t="s">
        <v>632</v>
      </c>
      <c r="C32" s="104"/>
      <c r="D32" s="373" t="s">
        <v>741</v>
      </c>
      <c r="J32" s="117"/>
      <c r="K32" s="117"/>
    </row>
    <row r="33" spans="2:12">
      <c r="B33" s="119" t="s">
        <v>157</v>
      </c>
      <c r="C33" s="104"/>
      <c r="D33" s="373" t="s">
        <v>742</v>
      </c>
      <c r="F33" s="104"/>
      <c r="G33" s="104"/>
      <c r="H33" s="104"/>
      <c r="J33" s="569"/>
      <c r="K33" s="569"/>
      <c r="L33" s="104"/>
    </row>
    <row r="34" spans="2:12">
      <c r="B34" s="119" t="s">
        <v>633</v>
      </c>
      <c r="D34" s="373" t="s">
        <v>745</v>
      </c>
      <c r="F34" s="104"/>
      <c r="G34" s="104"/>
      <c r="H34" s="104"/>
      <c r="J34" s="569"/>
      <c r="K34" s="569"/>
      <c r="L34" s="104"/>
    </row>
    <row r="35" spans="2:12">
      <c r="B35" s="119" t="s">
        <v>649</v>
      </c>
      <c r="D35" s="373" t="s">
        <v>743</v>
      </c>
      <c r="J35" s="569"/>
      <c r="K35" s="569"/>
    </row>
    <row r="36" spans="2:12">
      <c r="B36" s="119" t="s">
        <v>647</v>
      </c>
      <c r="D36" s="373" t="s">
        <v>744</v>
      </c>
      <c r="J36" s="569"/>
      <c r="K36" s="569"/>
    </row>
    <row r="37" spans="2:12">
      <c r="B37" s="117" t="s">
        <v>650</v>
      </c>
      <c r="D37" s="373" t="s">
        <v>681</v>
      </c>
      <c r="J37" s="569"/>
      <c r="K37" s="569"/>
    </row>
    <row r="38" spans="2:12">
      <c r="B38" s="119"/>
      <c r="C38" s="104"/>
      <c r="D38" s="104"/>
      <c r="E38" s="104"/>
      <c r="J38" s="569"/>
      <c r="K38" s="569"/>
    </row>
    <row r="39" spans="2:12">
      <c r="F39" s="104"/>
      <c r="G39" s="104"/>
      <c r="H39" s="104"/>
      <c r="J39" s="569"/>
      <c r="K39" s="569"/>
      <c r="L39" s="104"/>
    </row>
    <row r="40" spans="2:12">
      <c r="J40" s="569"/>
      <c r="K40" s="569"/>
    </row>
  </sheetData>
  <sheetProtection algorithmName="SHA-512" hashValue="D1yqQ+HEu3liNzbvuzKsul75FYynS5bKFB5XF3ZEb5J+dcEn4uxnSWC8INlls5bsKqwIYHXTqxW6rSl5tA7mlA==" saltValue="RHNrghG4IPPWREjJx+rzqw==" spinCount="100000" sheet="1" objects="1" scenarios="1"/>
  <mergeCells count="5">
    <mergeCell ref="B7:B11"/>
    <mergeCell ref="B12:B13"/>
    <mergeCell ref="B20:B23"/>
    <mergeCell ref="B24:B25"/>
    <mergeCell ref="J1:K1"/>
  </mergeCells>
  <dataValidations count="5">
    <dataValidation allowBlank="1" showInputMessage="1" showErrorMessage="1" promptTitle="Quelle" prompt="Agora Energiewende und Wuppertalinstitut (2019)" sqref="G20" xr:uid="{D110E632-22AD-D344-91A9-55481CCDE992}"/>
    <dataValidation allowBlank="1" showInputMessage="1" showErrorMessage="1" promptTitle="Quelle" prompt="Agora Energiewende und Wuppertalinstitut (2019);_x000a_Dechema (2017)" sqref="F20" xr:uid="{6F559F61-D4FB-6740-AC61-6FB06D260E27}"/>
    <dataValidation allowBlank="1" showInputMessage="1" showErrorMessage="1" promptTitle="Quelle" prompt="Dechema (2017)" sqref="F21" xr:uid="{4E51755C-DBAE-3E4B-A799-4A235403655F}"/>
    <dataValidation allowBlank="1" showInputMessage="1" showErrorMessage="1" promptTitle="Quelle" prompt="VCI (2019)" sqref="G23" xr:uid="{4FD22A56-8C44-B342-A346-BCC0F12814BA}"/>
    <dataValidation allowBlank="1" showInputMessage="1" showErrorMessage="1" promptTitle="Info" prompt="Anmerkung zur TRL für &quot;DRP, Wasserstoffbetrieb&quot;: _x000a_EAF ist verfügbar, ENERGIRON-ZR-DRP im Wasserstoffbetrieb in industriellem Maßstab in den 90ern in Mexiko demonstriert, im Moment ebenfalls ENERGIRON-ZR-DRP bei HYBRIT in Schweden in Betrieb gegangen." sqref="F24" xr:uid="{D9283DBC-CCA2-B842-8C74-D2DA059036F0}"/>
  </dataValidations>
  <hyperlinks>
    <hyperlink ref="J1:K1" location="Übersicht!A1" display="Übersicht!A1" xr:uid="{BDE6A16E-0857-44C4-935F-EDEF6A7D716D}"/>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B4D7F-E131-438F-B7C0-6AED1C02BBEE}">
  <sheetPr codeName="Tabelle24">
    <tabColor theme="7" tint="0.59999389629810485"/>
  </sheetPr>
  <dimension ref="A1:S41"/>
  <sheetViews>
    <sheetView showGridLines="0" zoomScale="80" zoomScaleNormal="80" workbookViewId="0"/>
  </sheetViews>
  <sheetFormatPr baseColWidth="10" defaultColWidth="11.42578125" defaultRowHeight="16.5"/>
  <cols>
    <col min="1" max="1" width="9.140625" style="117" customWidth="1"/>
    <col min="2" max="2" width="39.85546875" style="117" customWidth="1"/>
    <col min="3" max="3" width="40.42578125" style="117" customWidth="1"/>
    <col min="4" max="7" width="15.85546875" style="117" customWidth="1"/>
    <col min="8" max="8" width="60.42578125" style="117" bestFit="1" customWidth="1"/>
    <col min="9" max="9" width="11.42578125" style="3" bestFit="1" customWidth="1"/>
    <col min="10" max="11" width="11.42578125" style="3"/>
    <col min="12" max="24" width="11.42578125" style="2"/>
    <col min="25" max="25" width="16.42578125" style="2" bestFit="1" customWidth="1"/>
    <col min="26" max="16384" width="11.42578125" style="2"/>
  </cols>
  <sheetData>
    <row r="1" spans="1:11" s="178" customFormat="1" ht="35.1" customHeight="1">
      <c r="A1" s="164"/>
      <c r="B1" s="58" t="s">
        <v>35</v>
      </c>
      <c r="C1" s="164"/>
      <c r="D1" s="165"/>
      <c r="E1" s="165"/>
      <c r="F1" s="165"/>
      <c r="G1" s="165"/>
      <c r="H1" s="165"/>
      <c r="I1" s="2"/>
      <c r="J1" s="713" t="s">
        <v>989</v>
      </c>
      <c r="K1" s="714"/>
    </row>
    <row r="2" spans="1:11" s="178" customFormat="1" ht="9.9499999999999993" customHeight="1">
      <c r="A2" s="127"/>
      <c r="B2" s="127"/>
      <c r="C2" s="127"/>
      <c r="D2" s="128"/>
      <c r="E2" s="128"/>
      <c r="F2" s="512"/>
      <c r="G2" s="128"/>
      <c r="H2" s="128"/>
      <c r="I2" s="2"/>
      <c r="J2" s="2"/>
      <c r="K2" s="2"/>
    </row>
    <row r="3" spans="1:11" s="33" customFormat="1" ht="20.100000000000001" customHeight="1">
      <c r="A3" s="123"/>
      <c r="B3" s="123" t="s">
        <v>342</v>
      </c>
      <c r="C3" s="123"/>
      <c r="D3" s="124"/>
      <c r="E3" s="124"/>
      <c r="F3" s="124"/>
      <c r="G3" s="124"/>
      <c r="H3" s="124"/>
      <c r="I3" s="2"/>
      <c r="J3" s="2"/>
      <c r="K3" s="2"/>
    </row>
    <row r="4" spans="1:11" s="33" customFormat="1" ht="20.100000000000001" customHeight="1">
      <c r="A4" s="117"/>
      <c r="B4" s="117"/>
      <c r="C4" s="117"/>
      <c r="D4" s="117"/>
      <c r="E4" s="117"/>
      <c r="F4" s="117"/>
      <c r="G4" s="117"/>
      <c r="H4" s="117"/>
      <c r="I4" s="26"/>
      <c r="J4" s="26"/>
      <c r="K4" s="26"/>
    </row>
    <row r="5" spans="1:11" s="33" customFormat="1" ht="20.100000000000001" customHeight="1">
      <c r="A5" s="119"/>
      <c r="B5" s="117"/>
      <c r="C5" s="119"/>
      <c r="D5" s="119"/>
      <c r="E5" s="119"/>
      <c r="F5" s="119"/>
      <c r="G5" s="119"/>
      <c r="H5" s="119"/>
      <c r="I5" s="26"/>
      <c r="J5" s="26"/>
      <c r="K5" s="26"/>
    </row>
    <row r="6" spans="1:11" s="33" customFormat="1" ht="20.100000000000001" customHeight="1">
      <c r="A6" s="119"/>
      <c r="B6" s="129"/>
      <c r="C6" s="129"/>
      <c r="D6" s="129" t="s">
        <v>3</v>
      </c>
      <c r="E6" s="187" t="s">
        <v>6</v>
      </c>
      <c r="F6" s="187">
        <v>2045</v>
      </c>
      <c r="G6" s="187" t="s">
        <v>8</v>
      </c>
      <c r="H6" s="133" t="s">
        <v>9</v>
      </c>
      <c r="I6" s="26"/>
      <c r="J6" s="26"/>
      <c r="K6" s="26"/>
    </row>
    <row r="7" spans="1:11" s="33" customFormat="1" ht="20.100000000000001" customHeight="1">
      <c r="A7" s="119"/>
      <c r="B7" s="755" t="s">
        <v>343</v>
      </c>
      <c r="C7" s="615" t="s">
        <v>344</v>
      </c>
      <c r="D7" s="616" t="s">
        <v>677</v>
      </c>
      <c r="E7" s="617">
        <v>1200</v>
      </c>
      <c r="F7" s="617">
        <v>1100</v>
      </c>
      <c r="G7" s="617">
        <v>1000</v>
      </c>
      <c r="H7" s="615" t="s">
        <v>990</v>
      </c>
      <c r="I7" s="26"/>
      <c r="J7" s="26"/>
      <c r="K7" s="26"/>
    </row>
    <row r="8" spans="1:11" s="33" customFormat="1" ht="20.100000000000001" customHeight="1">
      <c r="A8" s="119"/>
      <c r="B8" s="756"/>
      <c r="C8" s="615" t="s">
        <v>345</v>
      </c>
      <c r="D8" s="616" t="s">
        <v>677</v>
      </c>
      <c r="E8" s="617">
        <v>48</v>
      </c>
      <c r="F8" s="617">
        <v>44</v>
      </c>
      <c r="G8" s="617">
        <v>40</v>
      </c>
      <c r="H8" s="615" t="s">
        <v>990</v>
      </c>
      <c r="I8" s="26"/>
      <c r="J8" s="26"/>
      <c r="K8" s="26"/>
    </row>
    <row r="9" spans="1:11" s="33" customFormat="1" ht="20.100000000000001" customHeight="1">
      <c r="A9" s="119"/>
      <c r="B9" s="756"/>
      <c r="C9" s="615" t="s">
        <v>346</v>
      </c>
      <c r="D9" s="616" t="s">
        <v>94</v>
      </c>
      <c r="E9" s="617">
        <v>25</v>
      </c>
      <c r="F9" s="617">
        <v>25</v>
      </c>
      <c r="G9" s="617">
        <v>25</v>
      </c>
      <c r="H9" s="615" t="s">
        <v>990</v>
      </c>
      <c r="I9" s="26"/>
      <c r="J9" s="26"/>
      <c r="K9" s="26"/>
    </row>
    <row r="10" spans="1:11" s="33" customFormat="1" ht="20.100000000000001" customHeight="1">
      <c r="A10" s="119"/>
      <c r="B10" s="756"/>
      <c r="C10" s="615" t="s">
        <v>347</v>
      </c>
      <c r="D10" s="618" t="s">
        <v>678</v>
      </c>
      <c r="E10" s="619">
        <v>1100</v>
      </c>
      <c r="F10" s="617">
        <v>1050</v>
      </c>
      <c r="G10" s="619">
        <v>1000</v>
      </c>
      <c r="H10" s="615" t="s">
        <v>990</v>
      </c>
      <c r="I10" s="26"/>
      <c r="J10" s="26"/>
      <c r="K10" s="26"/>
    </row>
    <row r="11" spans="1:11" s="33" customFormat="1" ht="20.100000000000001" customHeight="1">
      <c r="A11" s="119"/>
      <c r="B11" s="117"/>
      <c r="C11" s="119"/>
      <c r="D11" s="140"/>
      <c r="E11" s="140"/>
      <c r="F11" s="140"/>
      <c r="G11" s="140"/>
      <c r="H11" s="119"/>
      <c r="I11" s="26"/>
      <c r="J11" s="26"/>
      <c r="K11" s="26"/>
    </row>
    <row r="12" spans="1:11" s="33" customFormat="1" ht="20.100000000000001" customHeight="1">
      <c r="A12" s="119"/>
      <c r="B12" s="117"/>
      <c r="C12" s="117"/>
      <c r="D12" s="140"/>
      <c r="E12" s="140"/>
      <c r="F12" s="140"/>
      <c r="G12" s="140"/>
      <c r="H12" s="119"/>
      <c r="I12" s="26"/>
      <c r="J12" s="26"/>
      <c r="K12" s="26"/>
    </row>
    <row r="13" spans="1:11" s="33" customFormat="1" ht="20.100000000000001" customHeight="1">
      <c r="A13" s="119"/>
      <c r="B13" s="129"/>
      <c r="C13" s="129"/>
      <c r="D13" s="129" t="s">
        <v>3</v>
      </c>
      <c r="E13" s="187" t="s">
        <v>6</v>
      </c>
      <c r="F13" s="187">
        <v>2045</v>
      </c>
      <c r="G13" s="187" t="s">
        <v>8</v>
      </c>
      <c r="H13" s="133" t="s">
        <v>9</v>
      </c>
      <c r="I13" s="26"/>
      <c r="J13" s="26"/>
      <c r="K13" s="26"/>
    </row>
    <row r="14" spans="1:11" s="33" customFormat="1" ht="20.100000000000001" customHeight="1">
      <c r="A14" s="119"/>
      <c r="B14" s="755" t="s">
        <v>348</v>
      </c>
      <c r="C14" s="615" t="s">
        <v>349</v>
      </c>
      <c r="D14" s="616" t="s">
        <v>124</v>
      </c>
      <c r="E14" s="617">
        <v>3000</v>
      </c>
      <c r="F14" s="620"/>
      <c r="G14" s="616"/>
      <c r="H14" s="615" t="s">
        <v>991</v>
      </c>
      <c r="I14" s="26"/>
      <c r="J14" s="26"/>
      <c r="K14" s="26"/>
    </row>
    <row r="15" spans="1:11" s="33" customFormat="1" ht="20.100000000000001" customHeight="1">
      <c r="A15" s="119"/>
      <c r="B15" s="756"/>
      <c r="C15" s="615" t="s">
        <v>350</v>
      </c>
      <c r="D15" s="616" t="s">
        <v>124</v>
      </c>
      <c r="E15" s="620" t="s">
        <v>351</v>
      </c>
      <c r="F15" s="620"/>
      <c r="G15" s="616"/>
      <c r="H15" s="615" t="s">
        <v>991</v>
      </c>
      <c r="I15" s="26"/>
      <c r="J15" s="26"/>
      <c r="K15" s="26"/>
    </row>
    <row r="16" spans="1:11" s="33" customFormat="1" ht="20.100000000000001" customHeight="1">
      <c r="A16" s="119"/>
      <c r="B16" s="756"/>
      <c r="C16" s="615" t="s">
        <v>352</v>
      </c>
      <c r="D16" s="616" t="s">
        <v>94</v>
      </c>
      <c r="E16" s="621">
        <v>15</v>
      </c>
      <c r="F16" s="621"/>
      <c r="G16" s="616"/>
      <c r="H16" s="615" t="s">
        <v>991</v>
      </c>
      <c r="I16" s="26"/>
      <c r="J16" s="26"/>
      <c r="K16" s="26"/>
    </row>
    <row r="17" spans="1:19" s="33" customFormat="1" ht="20.100000000000001" customHeight="1">
      <c r="A17" s="119"/>
      <c r="B17" s="756"/>
      <c r="C17" s="615" t="s">
        <v>353</v>
      </c>
      <c r="D17" s="616" t="s">
        <v>73</v>
      </c>
      <c r="E17" s="622">
        <v>-0.05</v>
      </c>
      <c r="F17" s="622"/>
      <c r="G17" s="616"/>
      <c r="H17" s="615" t="s">
        <v>991</v>
      </c>
      <c r="I17" s="26"/>
      <c r="J17" s="26"/>
      <c r="K17" s="26"/>
    </row>
    <row r="18" spans="1:19" s="33" customFormat="1" ht="20.100000000000001" customHeight="1">
      <c r="A18" s="119"/>
      <c r="B18" s="756"/>
      <c r="C18" s="623" t="s">
        <v>354</v>
      </c>
      <c r="D18" s="618" t="s">
        <v>73</v>
      </c>
      <c r="E18" s="624">
        <v>0.9</v>
      </c>
      <c r="F18" s="624"/>
      <c r="G18" s="618"/>
      <c r="H18" s="615" t="s">
        <v>990</v>
      </c>
      <c r="I18" s="26"/>
      <c r="J18" s="2"/>
      <c r="K18" s="2"/>
    </row>
    <row r="19" spans="1:19" s="33" customFormat="1" ht="20.100000000000001" customHeight="1">
      <c r="A19" s="119"/>
      <c r="B19" s="117"/>
      <c r="C19" s="119"/>
      <c r="D19" s="140"/>
      <c r="E19" s="140"/>
      <c r="F19" s="140"/>
      <c r="G19" s="140"/>
      <c r="H19" s="119"/>
      <c r="I19" s="2"/>
      <c r="J19" s="2"/>
      <c r="K19" s="2"/>
    </row>
    <row r="20" spans="1:19" s="33" customFormat="1" ht="20.100000000000001" customHeight="1">
      <c r="A20" s="119"/>
      <c r="B20" s="117"/>
      <c r="C20" s="117"/>
      <c r="D20" s="140"/>
      <c r="E20" s="140"/>
      <c r="F20" s="140"/>
      <c r="G20" s="140"/>
      <c r="H20" s="119"/>
      <c r="I20" s="2"/>
      <c r="J20" s="15"/>
      <c r="K20" s="15"/>
    </row>
    <row r="21" spans="1:19" s="33" customFormat="1" ht="20.100000000000001" customHeight="1">
      <c r="A21" s="119"/>
      <c r="B21" s="129"/>
      <c r="C21" s="55"/>
      <c r="D21" s="129" t="s">
        <v>3</v>
      </c>
      <c r="E21" s="187" t="s">
        <v>6</v>
      </c>
      <c r="F21" s="187">
        <v>2045</v>
      </c>
      <c r="G21" s="187" t="s">
        <v>8</v>
      </c>
      <c r="H21" s="133" t="s">
        <v>9</v>
      </c>
      <c r="I21" s="15"/>
      <c r="J21" s="18"/>
      <c r="K21" s="18"/>
    </row>
    <row r="22" spans="1:19" s="33" customFormat="1" ht="20.100000000000001" customHeight="1">
      <c r="A22" s="119"/>
      <c r="B22" s="755" t="s">
        <v>355</v>
      </c>
      <c r="C22" s="615" t="s">
        <v>349</v>
      </c>
      <c r="D22" s="616" t="s">
        <v>124</v>
      </c>
      <c r="E22" s="617">
        <v>4827</v>
      </c>
      <c r="F22" s="617">
        <v>4630</v>
      </c>
      <c r="G22" s="617">
        <v>4433</v>
      </c>
      <c r="H22" s="615" t="s">
        <v>991</v>
      </c>
      <c r="I22" s="18"/>
      <c r="J22" s="3"/>
      <c r="K22" s="3"/>
    </row>
    <row r="23" spans="1:19" s="33" customFormat="1" ht="20.100000000000001" customHeight="1">
      <c r="A23" s="119"/>
      <c r="B23" s="756"/>
      <c r="C23" s="615" t="s">
        <v>350</v>
      </c>
      <c r="D23" s="616" t="s">
        <v>124</v>
      </c>
      <c r="E23" s="617">
        <v>116</v>
      </c>
      <c r="F23" s="617">
        <v>116</v>
      </c>
      <c r="G23" s="617">
        <v>116</v>
      </c>
      <c r="H23" s="615" t="s">
        <v>991</v>
      </c>
      <c r="I23" s="3"/>
      <c r="J23" s="3"/>
      <c r="K23" s="3"/>
    </row>
    <row r="24" spans="1:19" s="33" customFormat="1" ht="20.100000000000001" customHeight="1">
      <c r="A24" s="119"/>
      <c r="B24" s="756"/>
      <c r="C24" s="615" t="s">
        <v>352</v>
      </c>
      <c r="D24" s="616" t="s">
        <v>94</v>
      </c>
      <c r="E24" s="625">
        <v>25</v>
      </c>
      <c r="F24" s="625">
        <v>25</v>
      </c>
      <c r="G24" s="617">
        <v>25</v>
      </c>
      <c r="H24" s="615" t="s">
        <v>991</v>
      </c>
      <c r="I24" s="3"/>
      <c r="J24" s="3"/>
      <c r="K24" s="3"/>
    </row>
    <row r="25" spans="1:19" s="33" customFormat="1" ht="20.100000000000001" customHeight="1">
      <c r="A25" s="119"/>
      <c r="B25" s="756"/>
      <c r="C25" s="615" t="s">
        <v>353</v>
      </c>
      <c r="D25" s="616" t="s">
        <v>73</v>
      </c>
      <c r="E25" s="622">
        <v>0.05</v>
      </c>
      <c r="F25" s="622">
        <v>0.05</v>
      </c>
      <c r="G25" s="622">
        <v>0.05</v>
      </c>
      <c r="H25" s="615" t="s">
        <v>991</v>
      </c>
      <c r="I25" s="3"/>
      <c r="J25" s="3"/>
      <c r="K25" s="3"/>
    </row>
    <row r="26" spans="1:19" s="33" customFormat="1" ht="20.100000000000001" customHeight="1">
      <c r="A26" s="119"/>
      <c r="B26" s="756"/>
      <c r="C26" s="623" t="s">
        <v>354</v>
      </c>
      <c r="D26" s="618" t="s">
        <v>73</v>
      </c>
      <c r="E26" s="624">
        <v>0.9</v>
      </c>
      <c r="F26" s="624">
        <v>0.9</v>
      </c>
      <c r="G26" s="624">
        <v>0.9</v>
      </c>
      <c r="H26" s="615" t="s">
        <v>990</v>
      </c>
      <c r="I26" s="3"/>
      <c r="J26" s="3"/>
      <c r="K26" s="3"/>
    </row>
    <row r="27" spans="1:19" s="33" customFormat="1" ht="20.100000000000001" customHeight="1">
      <c r="A27" s="119"/>
      <c r="B27" s="117"/>
      <c r="C27" s="119"/>
      <c r="D27" s="140"/>
      <c r="E27" s="140"/>
      <c r="F27" s="140"/>
      <c r="G27" s="140"/>
      <c r="H27" s="119"/>
      <c r="I27" s="3"/>
      <c r="J27" s="3"/>
      <c r="K27" s="3"/>
    </row>
    <row r="28" spans="1:19" s="33" customFormat="1" ht="20.100000000000001" customHeight="1">
      <c r="A28" s="119"/>
      <c r="B28" s="117"/>
      <c r="C28" s="117"/>
      <c r="D28" s="140"/>
      <c r="E28" s="140"/>
      <c r="F28" s="140"/>
      <c r="G28" s="140"/>
      <c r="H28" s="119"/>
      <c r="I28" s="3"/>
      <c r="J28" s="3"/>
      <c r="K28" s="3"/>
    </row>
    <row r="29" spans="1:19" s="33" customFormat="1" ht="20.100000000000001" customHeight="1">
      <c r="A29" s="119"/>
      <c r="B29" s="129"/>
      <c r="C29" s="129"/>
      <c r="D29" s="129" t="s">
        <v>3</v>
      </c>
      <c r="E29" s="187" t="s">
        <v>6</v>
      </c>
      <c r="F29" s="187">
        <v>2045</v>
      </c>
      <c r="G29" s="187" t="s">
        <v>8</v>
      </c>
      <c r="H29" s="133" t="s">
        <v>9</v>
      </c>
      <c r="I29" s="3"/>
      <c r="J29" s="3"/>
      <c r="K29" s="3"/>
    </row>
    <row r="30" spans="1:19" s="33" customFormat="1" ht="20.100000000000001" customHeight="1">
      <c r="A30" s="119"/>
      <c r="B30" s="755" t="s">
        <v>356</v>
      </c>
      <c r="C30" s="615" t="s">
        <v>357</v>
      </c>
      <c r="D30" s="616" t="s">
        <v>679</v>
      </c>
      <c r="E30" s="620">
        <v>10</v>
      </c>
      <c r="F30" s="620">
        <v>10</v>
      </c>
      <c r="G30" s="620">
        <v>10</v>
      </c>
      <c r="H30" s="615" t="s">
        <v>992</v>
      </c>
      <c r="I30" s="3"/>
      <c r="J30" s="3"/>
      <c r="K30" s="3"/>
    </row>
    <row r="31" spans="1:19" s="33" customFormat="1" ht="20.100000000000001" customHeight="1">
      <c r="A31" s="119"/>
      <c r="B31" s="756"/>
      <c r="C31" s="623" t="s">
        <v>358</v>
      </c>
      <c r="D31" s="618" t="s">
        <v>679</v>
      </c>
      <c r="E31" s="626">
        <v>10</v>
      </c>
      <c r="F31" s="620">
        <v>10</v>
      </c>
      <c r="G31" s="626">
        <v>10</v>
      </c>
      <c r="H31" s="615" t="s">
        <v>990</v>
      </c>
      <c r="I31" s="3"/>
      <c r="J31" s="3"/>
      <c r="K31" s="3"/>
    </row>
    <row r="32" spans="1:19" s="33" customFormat="1" ht="20.100000000000001" customHeight="1">
      <c r="A32" s="119"/>
      <c r="B32" s="117"/>
      <c r="C32" s="119"/>
      <c r="D32" s="117"/>
      <c r="E32" s="119"/>
      <c r="F32" s="119"/>
      <c r="G32" s="119"/>
      <c r="H32" s="214"/>
      <c r="I32" s="3"/>
      <c r="J32" s="117"/>
      <c r="K32" s="117"/>
      <c r="N32" s="181"/>
      <c r="Q32" s="182"/>
      <c r="S32" s="182"/>
    </row>
    <row r="33" spans="1:11" s="33" customFormat="1" ht="20.100000000000001" customHeight="1">
      <c r="A33" s="117"/>
      <c r="B33" s="117"/>
      <c r="C33" s="117"/>
      <c r="D33" s="117"/>
      <c r="E33" s="117"/>
      <c r="F33" s="117"/>
      <c r="G33" s="117"/>
      <c r="H33" s="212"/>
      <c r="I33" s="3"/>
      <c r="J33" s="569"/>
      <c r="K33" s="569"/>
    </row>
    <row r="34" spans="1:11" s="99" customFormat="1" ht="20.100000000000001" customHeight="1">
      <c r="A34" s="150"/>
      <c r="B34" s="150" t="s">
        <v>26</v>
      </c>
      <c r="C34" s="135"/>
      <c r="D34" s="150"/>
      <c r="E34" s="135"/>
      <c r="F34" s="135"/>
      <c r="G34" s="135"/>
      <c r="H34" s="150"/>
      <c r="I34" s="3"/>
      <c r="J34" s="569"/>
      <c r="K34" s="569"/>
    </row>
    <row r="35" spans="1:11" ht="20.100000000000001" customHeight="1">
      <c r="B35" s="117" t="s">
        <v>359</v>
      </c>
      <c r="C35" s="117" t="s">
        <v>607</v>
      </c>
      <c r="J35" s="569"/>
      <c r="K35" s="569"/>
    </row>
    <row r="36" spans="1:11" ht="20.100000000000001" customHeight="1">
      <c r="B36" s="117" t="s">
        <v>360</v>
      </c>
      <c r="C36" s="117" t="s">
        <v>704</v>
      </c>
      <c r="J36" s="569"/>
      <c r="K36" s="569"/>
    </row>
    <row r="37" spans="1:11" ht="20.100000000000001" customHeight="1">
      <c r="B37" s="117" t="s">
        <v>157</v>
      </c>
      <c r="C37" s="117" t="s">
        <v>705</v>
      </c>
      <c r="J37" s="569"/>
      <c r="K37" s="569"/>
    </row>
    <row r="38" spans="1:11" ht="20.100000000000001" customHeight="1">
      <c r="B38" s="152" t="s">
        <v>130</v>
      </c>
      <c r="C38" s="152" t="s">
        <v>686</v>
      </c>
      <c r="J38" s="569"/>
      <c r="K38" s="569"/>
    </row>
    <row r="39" spans="1:11" ht="20.100000000000001" customHeight="1">
      <c r="J39" s="569"/>
      <c r="K39" s="569"/>
    </row>
    <row r="40" spans="1:11" ht="20.100000000000001" customHeight="1">
      <c r="J40" s="569"/>
      <c r="K40" s="569"/>
    </row>
    <row r="41" spans="1:11" ht="20.100000000000001" customHeight="1"/>
  </sheetData>
  <sheetProtection algorithmName="SHA-512" hashValue="LEyORuhCnkr/xUh0VHotGlb7TwDLqoRAicnIZCqzqHE7uXDzhcQyiCZgpNaPmV3EXXOvA70TtAYDfmdc+n7NRw==" saltValue="2QTbXlizcxgix3+ql8KsXA==" spinCount="100000" sheet="1"/>
  <mergeCells count="5">
    <mergeCell ref="B30:B31"/>
    <mergeCell ref="B22:B26"/>
    <mergeCell ref="B14:B18"/>
    <mergeCell ref="B7:B10"/>
    <mergeCell ref="J1:K1"/>
  </mergeCells>
  <hyperlinks>
    <hyperlink ref="J1:K1" location="Übersicht!A1" display="Übersicht!A1" xr:uid="{7C3789A2-D435-457C-A3C1-54758DA66258}"/>
  </hyperlinks>
  <pageMargins left="0.7" right="0.7" top="0.78740157499999996" bottom="0.78740157499999996"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166CB6-6C2E-4F10-BA66-652EEF5C966F}">
  <sheetPr codeName="Tabelle25">
    <tabColor theme="7" tint="0.59999389629810485"/>
  </sheetPr>
  <dimension ref="A1:L38"/>
  <sheetViews>
    <sheetView showGridLines="0" zoomScale="80" zoomScaleNormal="80" workbookViewId="0"/>
  </sheetViews>
  <sheetFormatPr baseColWidth="10" defaultColWidth="11.42578125" defaultRowHeight="16.5"/>
  <cols>
    <col min="1" max="1" width="9.140625" style="127" customWidth="1"/>
    <col min="2" max="2" width="57.85546875" style="127" bestFit="1" customWidth="1"/>
    <col min="3" max="4" width="15.85546875" style="127" customWidth="1"/>
    <col min="5" max="6" width="15.85546875" style="128" customWidth="1"/>
    <col min="7" max="7" width="15.85546875" style="512" customWidth="1"/>
    <col min="8" max="8" width="15.85546875" style="128" customWidth="1"/>
    <col min="9" max="9" width="66" style="127" bestFit="1" customWidth="1"/>
    <col min="10" max="10" width="11.42578125" style="3" bestFit="1"/>
    <col min="11" max="12" width="11.42578125" style="3"/>
    <col min="13" max="16384" width="11.42578125" style="7"/>
  </cols>
  <sheetData>
    <row r="1" spans="1:12" s="178" customFormat="1" ht="35.1" customHeight="1">
      <c r="A1" s="164"/>
      <c r="B1" s="58" t="s">
        <v>35</v>
      </c>
      <c r="C1" s="164"/>
      <c r="D1" s="165"/>
      <c r="E1" s="165"/>
      <c r="F1" s="165"/>
      <c r="G1" s="165"/>
      <c r="H1" s="165"/>
      <c r="I1" s="164"/>
      <c r="J1" s="2"/>
      <c r="K1" s="713" t="s">
        <v>989</v>
      </c>
      <c r="L1" s="714"/>
    </row>
    <row r="2" spans="1:12" s="178" customFormat="1" ht="9.9499999999999993" customHeight="1">
      <c r="A2" s="127"/>
      <c r="B2" s="127"/>
      <c r="C2" s="127"/>
      <c r="D2" s="128"/>
      <c r="E2" s="128"/>
      <c r="F2" s="128"/>
      <c r="G2" s="512"/>
      <c r="H2" s="128"/>
      <c r="I2" s="127"/>
      <c r="J2" s="2"/>
      <c r="K2" s="2"/>
      <c r="L2" s="2"/>
    </row>
    <row r="3" spans="1:12" s="101" customFormat="1" ht="20.100000000000001" customHeight="1">
      <c r="A3" s="166"/>
      <c r="B3" s="166" t="s">
        <v>264</v>
      </c>
      <c r="C3" s="167"/>
      <c r="D3" s="166"/>
      <c r="E3" s="168"/>
      <c r="F3" s="168"/>
      <c r="G3" s="168"/>
      <c r="H3" s="168"/>
      <c r="I3" s="167"/>
      <c r="J3" s="2"/>
      <c r="K3" s="2"/>
      <c r="L3" s="2"/>
    </row>
    <row r="4" spans="1:12" s="178" customFormat="1" ht="20.100000000000001" customHeight="1">
      <c r="A4" s="127"/>
      <c r="B4" s="127"/>
      <c r="C4" s="127"/>
      <c r="D4" s="127"/>
      <c r="E4" s="128"/>
      <c r="F4" s="128"/>
      <c r="G4" s="512"/>
      <c r="H4" s="128"/>
      <c r="I4" s="127"/>
      <c r="J4" s="26"/>
      <c r="K4" s="26"/>
      <c r="L4" s="26"/>
    </row>
    <row r="5" spans="1:12" s="178" customFormat="1" ht="20.100000000000001" customHeight="1">
      <c r="A5" s="142"/>
      <c r="B5" s="127"/>
      <c r="C5" s="127"/>
      <c r="D5" s="127"/>
      <c r="E5" s="142"/>
      <c r="F5" s="142"/>
      <c r="G5" s="142"/>
      <c r="H5" s="141"/>
      <c r="I5" s="141"/>
      <c r="J5" s="26"/>
      <c r="K5" s="26"/>
      <c r="L5" s="26"/>
    </row>
    <row r="6" spans="1:12" s="178" customFormat="1" ht="20.100000000000001" customHeight="1">
      <c r="A6" s="142"/>
      <c r="B6" s="133"/>
      <c r="C6" s="133" t="s">
        <v>234</v>
      </c>
      <c r="D6" s="129" t="s">
        <v>3</v>
      </c>
      <c r="E6" s="129" t="s">
        <v>5</v>
      </c>
      <c r="F6" s="129" t="s">
        <v>6</v>
      </c>
      <c r="G6" s="129">
        <v>2045</v>
      </c>
      <c r="H6" s="129" t="s">
        <v>8</v>
      </c>
      <c r="I6" s="133" t="s">
        <v>9</v>
      </c>
      <c r="J6" s="26"/>
      <c r="K6" s="26"/>
      <c r="L6" s="26"/>
    </row>
    <row r="7" spans="1:12" s="178" customFormat="1" ht="20.100000000000001" customHeight="1">
      <c r="A7" s="142"/>
      <c r="B7" s="757" t="s">
        <v>265</v>
      </c>
      <c r="C7" s="615" t="s">
        <v>266</v>
      </c>
      <c r="D7" s="616" t="s">
        <v>267</v>
      </c>
      <c r="E7" s="627">
        <v>8</v>
      </c>
      <c r="F7" s="627"/>
      <c r="G7" s="627"/>
      <c r="H7" s="627"/>
      <c r="I7" s="628" t="s">
        <v>993</v>
      </c>
      <c r="J7" s="26"/>
      <c r="K7" s="26"/>
      <c r="L7" s="26"/>
    </row>
    <row r="8" spans="1:12" s="178" customFormat="1" ht="20.100000000000001" customHeight="1">
      <c r="A8" s="142"/>
      <c r="B8" s="758"/>
      <c r="C8" s="615" t="s">
        <v>268</v>
      </c>
      <c r="D8" s="616" t="s">
        <v>267</v>
      </c>
      <c r="E8" s="627">
        <v>100</v>
      </c>
      <c r="F8" s="627"/>
      <c r="G8" s="627"/>
      <c r="H8" s="627"/>
      <c r="I8" s="628" t="s">
        <v>993</v>
      </c>
      <c r="J8" s="26"/>
      <c r="K8" s="26"/>
      <c r="L8" s="26"/>
    </row>
    <row r="9" spans="1:12" s="178" customFormat="1" ht="20.100000000000001" customHeight="1">
      <c r="A9" s="142"/>
      <c r="B9" s="758"/>
      <c r="C9" s="615" t="s">
        <v>254</v>
      </c>
      <c r="D9" s="616" t="s">
        <v>267</v>
      </c>
      <c r="E9" s="627">
        <v>71</v>
      </c>
      <c r="F9" s="627"/>
      <c r="G9" s="627"/>
      <c r="H9" s="627"/>
      <c r="I9" s="628" t="s">
        <v>993</v>
      </c>
      <c r="J9" s="26"/>
      <c r="K9" s="26"/>
      <c r="L9" s="26"/>
    </row>
    <row r="10" spans="1:12" s="178" customFormat="1" ht="20.100000000000001" customHeight="1">
      <c r="A10" s="142"/>
      <c r="B10" s="759"/>
      <c r="C10" s="623" t="s">
        <v>253</v>
      </c>
      <c r="D10" s="618" t="s">
        <v>267</v>
      </c>
      <c r="E10" s="629">
        <v>20</v>
      </c>
      <c r="F10" s="629">
        <v>40</v>
      </c>
      <c r="G10" s="629"/>
      <c r="H10" s="629"/>
      <c r="I10" s="630" t="s">
        <v>994</v>
      </c>
      <c r="J10" s="26"/>
      <c r="K10" s="26"/>
      <c r="L10" s="26"/>
    </row>
    <row r="11" spans="1:12" s="62" customFormat="1" ht="20.100000000000001" customHeight="1">
      <c r="A11" s="119"/>
      <c r="B11" s="119"/>
      <c r="C11" s="119"/>
      <c r="D11" s="140"/>
      <c r="E11" s="140"/>
      <c r="F11" s="140"/>
      <c r="G11" s="140"/>
      <c r="H11" s="140"/>
      <c r="I11" s="119"/>
      <c r="J11" s="26"/>
      <c r="K11" s="26"/>
      <c r="L11" s="26"/>
    </row>
    <row r="12" spans="1:12" s="62" customFormat="1" ht="20.100000000000001" customHeight="1">
      <c r="A12" s="119"/>
      <c r="B12" s="127"/>
      <c r="C12" s="127"/>
      <c r="D12" s="140"/>
      <c r="E12" s="140"/>
      <c r="F12" s="140"/>
      <c r="G12" s="140"/>
      <c r="H12" s="140"/>
      <c r="I12" s="119"/>
      <c r="J12" s="26"/>
      <c r="K12" s="26"/>
      <c r="L12" s="26"/>
    </row>
    <row r="13" spans="1:12" s="178" customFormat="1" ht="20.100000000000001" customHeight="1">
      <c r="A13" s="142"/>
      <c r="B13" s="133"/>
      <c r="C13" s="133" t="s">
        <v>234</v>
      </c>
      <c r="D13" s="129" t="s">
        <v>3</v>
      </c>
      <c r="E13" s="129" t="s">
        <v>5</v>
      </c>
      <c r="F13" s="129" t="s">
        <v>6</v>
      </c>
      <c r="G13" s="129">
        <v>2045</v>
      </c>
      <c r="H13" s="129" t="s">
        <v>8</v>
      </c>
      <c r="I13" s="133" t="s">
        <v>9</v>
      </c>
      <c r="J13" s="26"/>
      <c r="K13" s="26"/>
      <c r="L13" s="26"/>
    </row>
    <row r="14" spans="1:12" s="178" customFormat="1" ht="20.100000000000001" customHeight="1">
      <c r="A14" s="142"/>
      <c r="B14" s="757" t="s">
        <v>269</v>
      </c>
      <c r="C14" s="631" t="s">
        <v>268</v>
      </c>
      <c r="D14" s="616" t="s">
        <v>267</v>
      </c>
      <c r="E14" s="627">
        <v>170</v>
      </c>
      <c r="F14" s="627">
        <v>263</v>
      </c>
      <c r="G14" s="627"/>
      <c r="H14" s="627"/>
      <c r="I14" s="628" t="s">
        <v>662</v>
      </c>
      <c r="J14" s="26"/>
      <c r="K14" s="26"/>
      <c r="L14" s="26"/>
    </row>
    <row r="15" spans="1:12" s="178" customFormat="1" ht="20.100000000000001" customHeight="1">
      <c r="A15" s="142"/>
      <c r="B15" s="758"/>
      <c r="C15" s="631" t="s">
        <v>254</v>
      </c>
      <c r="D15" s="616" t="s">
        <v>267</v>
      </c>
      <c r="E15" s="627">
        <v>208</v>
      </c>
      <c r="F15" s="627">
        <v>275</v>
      </c>
      <c r="G15" s="627"/>
      <c r="H15" s="627"/>
      <c r="I15" s="628" t="s">
        <v>662</v>
      </c>
      <c r="J15" s="26"/>
      <c r="K15" s="26"/>
      <c r="L15" s="26"/>
    </row>
    <row r="16" spans="1:12" s="178" customFormat="1" ht="20.100000000000001" customHeight="1">
      <c r="A16" s="142"/>
      <c r="B16" s="759"/>
      <c r="C16" s="632" t="s">
        <v>253</v>
      </c>
      <c r="D16" s="618" t="s">
        <v>267</v>
      </c>
      <c r="E16" s="629">
        <v>36</v>
      </c>
      <c r="F16" s="629">
        <v>83</v>
      </c>
      <c r="G16" s="629"/>
      <c r="H16" s="629"/>
      <c r="I16" s="630" t="s">
        <v>662</v>
      </c>
      <c r="J16" s="26"/>
      <c r="K16" s="26"/>
      <c r="L16" s="26"/>
    </row>
    <row r="17" spans="1:12" s="62" customFormat="1" ht="20.100000000000001" customHeight="1">
      <c r="A17" s="119"/>
      <c r="B17" s="119"/>
      <c r="C17" s="119"/>
      <c r="D17" s="140"/>
      <c r="E17" s="140"/>
      <c r="F17" s="140"/>
      <c r="G17" s="140"/>
      <c r="H17" s="140"/>
      <c r="I17" s="119"/>
      <c r="J17" s="26"/>
      <c r="K17" s="26"/>
      <c r="L17" s="26"/>
    </row>
    <row r="18" spans="1:12" s="62" customFormat="1" ht="20.100000000000001" customHeight="1">
      <c r="A18" s="119"/>
      <c r="B18" s="127"/>
      <c r="C18" s="127"/>
      <c r="D18" s="140"/>
      <c r="E18" s="140"/>
      <c r="F18" s="140"/>
      <c r="G18" s="140"/>
      <c r="H18" s="140"/>
      <c r="I18" s="119"/>
      <c r="J18" s="26"/>
      <c r="K18" s="2"/>
      <c r="L18" s="2"/>
    </row>
    <row r="19" spans="1:12" s="62" customFormat="1" ht="20.100000000000001" customHeight="1">
      <c r="A19" s="119"/>
      <c r="B19" s="133"/>
      <c r="C19" s="133" t="s">
        <v>234</v>
      </c>
      <c r="D19" s="129" t="s">
        <v>3</v>
      </c>
      <c r="E19" s="129" t="s">
        <v>5</v>
      </c>
      <c r="F19" s="129" t="s">
        <v>6</v>
      </c>
      <c r="G19" s="129">
        <v>2045</v>
      </c>
      <c r="H19" s="129" t="s">
        <v>8</v>
      </c>
      <c r="I19" s="133" t="s">
        <v>9</v>
      </c>
      <c r="J19" s="2"/>
      <c r="K19" s="2"/>
      <c r="L19" s="2"/>
    </row>
    <row r="20" spans="1:12" s="62" customFormat="1" ht="20.100000000000001" customHeight="1">
      <c r="A20" s="119"/>
      <c r="B20" s="633" t="s">
        <v>270</v>
      </c>
      <c r="C20" s="632" t="s">
        <v>253</v>
      </c>
      <c r="D20" s="618" t="s">
        <v>267</v>
      </c>
      <c r="E20" s="629"/>
      <c r="F20" s="629"/>
      <c r="G20" s="629"/>
      <c r="H20" s="629">
        <v>300</v>
      </c>
      <c r="I20" s="630" t="s">
        <v>270</v>
      </c>
      <c r="J20" s="2"/>
      <c r="K20" s="15"/>
      <c r="L20" s="15"/>
    </row>
    <row r="21" spans="1:12" s="178" customFormat="1" ht="20.100000000000001" customHeight="1">
      <c r="A21" s="127"/>
      <c r="B21" s="127"/>
      <c r="C21" s="127"/>
      <c r="D21" s="127"/>
      <c r="E21" s="128"/>
      <c r="F21" s="128"/>
      <c r="G21" s="512"/>
      <c r="H21" s="128"/>
      <c r="I21" s="127"/>
      <c r="J21" s="3"/>
      <c r="K21" s="3"/>
      <c r="L21" s="3"/>
    </row>
    <row r="22" spans="1:12" s="178" customFormat="1" ht="20.100000000000001" customHeight="1">
      <c r="A22" s="127"/>
      <c r="B22" s="127"/>
      <c r="C22" s="127"/>
      <c r="D22" s="127"/>
      <c r="E22" s="434"/>
      <c r="F22" s="434"/>
      <c r="G22" s="512"/>
      <c r="H22" s="434"/>
      <c r="I22" s="127"/>
      <c r="J22" s="3"/>
      <c r="K22" s="3"/>
      <c r="L22" s="3"/>
    </row>
    <row r="23" spans="1:12" s="99" customFormat="1" ht="20.100000000000001" customHeight="1">
      <c r="A23" s="134"/>
      <c r="B23" s="150" t="s">
        <v>26</v>
      </c>
      <c r="C23" s="135"/>
      <c r="D23" s="150"/>
      <c r="E23" s="151"/>
      <c r="F23" s="151"/>
      <c r="G23" s="151"/>
      <c r="H23" s="151"/>
      <c r="I23" s="135"/>
      <c r="J23" s="3"/>
      <c r="K23" s="3"/>
      <c r="L23" s="3"/>
    </row>
    <row r="24" spans="1:12" ht="20.100000000000001" customHeight="1">
      <c r="B24" s="157" t="s">
        <v>271</v>
      </c>
      <c r="C24" s="157" t="s">
        <v>693</v>
      </c>
    </row>
    <row r="25" spans="1:12" ht="20.100000000000001" customHeight="1">
      <c r="B25" s="127" t="s">
        <v>272</v>
      </c>
      <c r="C25" s="127" t="s">
        <v>591</v>
      </c>
    </row>
    <row r="26" spans="1:12" ht="20.100000000000001" customHeight="1">
      <c r="B26" s="127" t="s">
        <v>273</v>
      </c>
      <c r="C26" s="127" t="s">
        <v>592</v>
      </c>
    </row>
    <row r="27" spans="1:12" ht="20.100000000000001" customHeight="1"/>
    <row r="28" spans="1:12" ht="20.100000000000001" customHeight="1"/>
    <row r="30" spans="1:12">
      <c r="K30" s="117"/>
      <c r="L30" s="117"/>
    </row>
    <row r="31" spans="1:12">
      <c r="K31" s="569"/>
      <c r="L31" s="569"/>
    </row>
    <row r="32" spans="1:12">
      <c r="K32" s="569"/>
      <c r="L32" s="569"/>
    </row>
    <row r="33" spans="8:12">
      <c r="H33" s="127"/>
      <c r="K33" s="569"/>
      <c r="L33" s="569"/>
    </row>
    <row r="34" spans="8:12">
      <c r="H34" s="127"/>
      <c r="K34" s="569"/>
      <c r="L34" s="569"/>
    </row>
    <row r="35" spans="8:12">
      <c r="K35" s="569"/>
      <c r="L35" s="569"/>
    </row>
    <row r="36" spans="8:12">
      <c r="K36" s="569"/>
      <c r="L36" s="569"/>
    </row>
    <row r="37" spans="8:12">
      <c r="K37" s="569"/>
      <c r="L37" s="569"/>
    </row>
    <row r="38" spans="8:12">
      <c r="K38" s="569"/>
      <c r="L38" s="569"/>
    </row>
  </sheetData>
  <sheetProtection algorithmName="SHA-512" hashValue="MV3pkNIYoWhDs4HRjeuX32s3NDAAyFG1McrQipjh+XTg69kwPay0rz3j1nwFv/VrrxoU4fCjwzTFzV5sDMO55w==" saltValue="5crjYW8UBGW05UzGEcZRNA==" spinCount="100000" sheet="1"/>
  <mergeCells count="3">
    <mergeCell ref="B7:B10"/>
    <mergeCell ref="B14:B16"/>
    <mergeCell ref="K1:L1"/>
  </mergeCells>
  <hyperlinks>
    <hyperlink ref="K1:L1" location="Übersicht!A1" display="Übersicht!A1" xr:uid="{637FE554-C0C6-452C-A8CD-731BE8038CB5}"/>
  </hyperlinks>
  <pageMargins left="0.7" right="0.7" top="0.78740157499999996" bottom="0.78740157499999996"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2CBC6-2FC1-4835-A75D-5BE06DFF9945}">
  <sheetPr codeName="Tabelle26">
    <tabColor theme="7" tint="0.59999389629810485"/>
  </sheetPr>
  <dimension ref="A1:M38"/>
  <sheetViews>
    <sheetView showGridLines="0" zoomScale="80" zoomScaleNormal="80" workbookViewId="0"/>
  </sheetViews>
  <sheetFormatPr baseColWidth="10" defaultColWidth="11.42578125" defaultRowHeight="16.5"/>
  <cols>
    <col min="1" max="1" width="9.140625" style="127" customWidth="1"/>
    <col min="2" max="2" width="31.42578125" style="127" customWidth="1"/>
    <col min="3" max="3" width="27.85546875" style="127" customWidth="1"/>
    <col min="4" max="4" width="14.85546875" style="127" customWidth="1"/>
    <col min="5" max="8" width="15.85546875" style="127" customWidth="1"/>
    <col min="9" max="9" width="77.85546875" style="127" bestFit="1" customWidth="1"/>
    <col min="10" max="10" width="11.42578125" style="3" bestFit="1"/>
    <col min="11" max="12" width="11.42578125" style="3"/>
    <col min="13" max="13" width="11.42578125" style="7"/>
    <col min="14" max="16384" width="11.42578125" style="15"/>
  </cols>
  <sheetData>
    <row r="1" spans="1:13" s="178" customFormat="1" ht="35.1" customHeight="1">
      <c r="A1" s="164"/>
      <c r="B1" s="58" t="s">
        <v>35</v>
      </c>
      <c r="C1" s="164"/>
      <c r="D1" s="164"/>
      <c r="E1" s="164"/>
      <c r="F1" s="165"/>
      <c r="G1" s="165"/>
      <c r="H1" s="165"/>
      <c r="I1" s="165"/>
      <c r="J1" s="2"/>
      <c r="K1" s="713" t="s">
        <v>989</v>
      </c>
      <c r="L1" s="714"/>
    </row>
    <row r="2" spans="1:13" s="178" customFormat="1" ht="9.9499999999999993" customHeight="1">
      <c r="A2" s="127"/>
      <c r="B2" s="127"/>
      <c r="C2" s="127"/>
      <c r="D2" s="127"/>
      <c r="E2" s="127"/>
      <c r="F2" s="128"/>
      <c r="G2" s="512"/>
      <c r="H2" s="128"/>
      <c r="I2" s="128"/>
      <c r="J2" s="2"/>
      <c r="K2" s="2"/>
      <c r="L2" s="2"/>
    </row>
    <row r="3" spans="1:13" s="101" customFormat="1" ht="20.100000000000001" customHeight="1">
      <c r="A3" s="166"/>
      <c r="B3" s="166" t="s">
        <v>274</v>
      </c>
      <c r="C3" s="167"/>
      <c r="D3" s="167"/>
      <c r="E3" s="167"/>
      <c r="F3" s="166"/>
      <c r="G3" s="166"/>
      <c r="H3" s="167"/>
      <c r="I3" s="167"/>
      <c r="J3" s="2"/>
      <c r="K3" s="2"/>
      <c r="L3" s="2"/>
    </row>
    <row r="4" spans="1:13" s="101" customFormat="1" ht="20.100000000000001" customHeight="1">
      <c r="A4" s="146"/>
      <c r="B4" s="146"/>
      <c r="C4" s="146"/>
      <c r="D4" s="146"/>
      <c r="E4" s="193"/>
      <c r="F4" s="146"/>
      <c r="G4" s="146"/>
      <c r="H4" s="193"/>
      <c r="I4" s="193"/>
      <c r="J4" s="26"/>
      <c r="K4" s="26"/>
      <c r="L4" s="26"/>
      <c r="M4" s="178"/>
    </row>
    <row r="5" spans="1:13" s="99" customFormat="1" ht="20.100000000000001" customHeight="1">
      <c r="A5" s="171"/>
      <c r="B5" s="171"/>
      <c r="C5" s="171"/>
      <c r="D5" s="194"/>
      <c r="E5" s="142"/>
      <c r="F5" s="195"/>
      <c r="G5" s="195"/>
      <c r="H5" s="142"/>
      <c r="I5" s="142"/>
      <c r="J5" s="26"/>
      <c r="K5" s="26"/>
      <c r="L5" s="26"/>
      <c r="M5" s="178"/>
    </row>
    <row r="6" spans="1:13" s="99" customFormat="1" ht="20.100000000000001" customHeight="1">
      <c r="A6" s="96"/>
      <c r="B6" s="129"/>
      <c r="C6" s="133" t="s">
        <v>234</v>
      </c>
      <c r="D6" s="129" t="s">
        <v>3</v>
      </c>
      <c r="E6" s="129" t="s">
        <v>5</v>
      </c>
      <c r="F6" s="129" t="s">
        <v>6</v>
      </c>
      <c r="G6" s="129">
        <v>2045</v>
      </c>
      <c r="H6" s="129" t="s">
        <v>8</v>
      </c>
      <c r="I6" s="133" t="s">
        <v>9</v>
      </c>
      <c r="J6" s="26"/>
      <c r="K6" s="26"/>
      <c r="L6" s="26"/>
      <c r="M6" s="178"/>
    </row>
    <row r="7" spans="1:13" s="99" customFormat="1" ht="20.100000000000001" customHeight="1">
      <c r="A7" s="159"/>
      <c r="B7" s="760" t="s">
        <v>275</v>
      </c>
      <c r="C7" s="634" t="s">
        <v>254</v>
      </c>
      <c r="D7" s="622" t="s">
        <v>276</v>
      </c>
      <c r="E7" s="761">
        <v>7148</v>
      </c>
      <c r="F7" s="761"/>
      <c r="G7" s="761"/>
      <c r="H7" s="761"/>
      <c r="I7" s="634" t="s">
        <v>661</v>
      </c>
      <c r="J7" s="26"/>
      <c r="K7" s="26"/>
      <c r="L7" s="26"/>
      <c r="M7" s="62"/>
    </row>
    <row r="8" spans="1:13" s="99" customFormat="1" ht="20.100000000000001" customHeight="1">
      <c r="A8" s="159"/>
      <c r="B8" s="760"/>
      <c r="C8" s="634" t="s">
        <v>253</v>
      </c>
      <c r="D8" s="622" t="s">
        <v>276</v>
      </c>
      <c r="E8" s="761">
        <v>7240</v>
      </c>
      <c r="F8" s="761"/>
      <c r="G8" s="761"/>
      <c r="H8" s="761"/>
      <c r="I8" s="634" t="s">
        <v>663</v>
      </c>
      <c r="J8" s="26"/>
      <c r="K8" s="26"/>
      <c r="L8" s="26"/>
      <c r="M8" s="178"/>
    </row>
    <row r="9" spans="1:13" s="99" customFormat="1" ht="20.100000000000001" customHeight="1">
      <c r="A9" s="159"/>
      <c r="B9" s="760"/>
      <c r="C9" s="634" t="s">
        <v>279</v>
      </c>
      <c r="D9" s="622" t="s">
        <v>276</v>
      </c>
      <c r="E9" s="761">
        <v>1630</v>
      </c>
      <c r="F9" s="761"/>
      <c r="G9" s="761"/>
      <c r="H9" s="761"/>
      <c r="I9" s="634" t="s">
        <v>949</v>
      </c>
      <c r="J9" s="26"/>
      <c r="K9" s="26"/>
      <c r="L9" s="26"/>
      <c r="M9" s="178"/>
    </row>
    <row r="10" spans="1:13" s="99" customFormat="1" ht="20.100000000000001" customHeight="1">
      <c r="A10" s="96"/>
      <c r="B10" s="760"/>
      <c r="C10" s="635" t="s">
        <v>280</v>
      </c>
      <c r="D10" s="624" t="s">
        <v>276</v>
      </c>
      <c r="E10" s="761">
        <v>3164</v>
      </c>
      <c r="F10" s="761"/>
      <c r="G10" s="761"/>
      <c r="H10" s="761"/>
      <c r="I10" s="636" t="s">
        <v>949</v>
      </c>
      <c r="J10" s="26"/>
      <c r="K10" s="26"/>
      <c r="L10" s="26"/>
      <c r="M10" s="178"/>
    </row>
    <row r="11" spans="1:13" s="99" customFormat="1" ht="20.100000000000001" customHeight="1">
      <c r="A11" s="96"/>
      <c r="B11" s="96"/>
      <c r="C11" s="142"/>
      <c r="D11" s="140"/>
      <c r="E11" s="140"/>
      <c r="F11" s="140"/>
      <c r="G11" s="140"/>
      <c r="H11" s="140"/>
      <c r="I11" s="142"/>
      <c r="J11" s="26"/>
      <c r="K11" s="26"/>
      <c r="L11" s="26"/>
      <c r="M11" s="178"/>
    </row>
    <row r="12" spans="1:13" s="99" customFormat="1" ht="20.100000000000001" customHeight="1">
      <c r="A12" s="96"/>
      <c r="B12" s="96"/>
      <c r="C12" s="127"/>
      <c r="D12" s="140"/>
      <c r="E12" s="140"/>
      <c r="F12" s="140"/>
      <c r="G12" s="140"/>
      <c r="H12" s="140"/>
      <c r="I12" s="142"/>
      <c r="J12" s="26"/>
      <c r="K12" s="26"/>
      <c r="L12" s="26"/>
      <c r="M12" s="62"/>
    </row>
    <row r="13" spans="1:13" s="99" customFormat="1" ht="20.100000000000001" customHeight="1">
      <c r="A13" s="96"/>
      <c r="B13" s="129"/>
      <c r="C13" s="133" t="s">
        <v>234</v>
      </c>
      <c r="D13" s="129" t="s">
        <v>3</v>
      </c>
      <c r="E13" s="129" t="s">
        <v>5</v>
      </c>
      <c r="F13" s="129" t="s">
        <v>6</v>
      </c>
      <c r="G13" s="129">
        <v>2045</v>
      </c>
      <c r="H13" s="129" t="s">
        <v>8</v>
      </c>
      <c r="I13" s="133" t="s">
        <v>9</v>
      </c>
      <c r="J13" s="26"/>
      <c r="K13" s="2"/>
      <c r="L13" s="2"/>
      <c r="M13" s="62"/>
    </row>
    <row r="14" spans="1:13" s="99" customFormat="1" ht="20.100000000000001" customHeight="1">
      <c r="A14" s="96"/>
      <c r="B14" s="760" t="s">
        <v>281</v>
      </c>
      <c r="C14" s="634" t="s">
        <v>254</v>
      </c>
      <c r="D14" s="622" t="s">
        <v>282</v>
      </c>
      <c r="E14" s="762">
        <v>3.9E-2</v>
      </c>
      <c r="F14" s="762"/>
      <c r="G14" s="762"/>
      <c r="H14" s="762"/>
      <c r="I14" s="634" t="s">
        <v>950</v>
      </c>
      <c r="J14" s="15"/>
      <c r="K14" s="18"/>
      <c r="L14" s="18"/>
      <c r="M14" s="62"/>
    </row>
    <row r="15" spans="1:13" s="99" customFormat="1" ht="20.100000000000001" customHeight="1">
      <c r="A15" s="96"/>
      <c r="B15" s="760"/>
      <c r="C15" s="634" t="s">
        <v>253</v>
      </c>
      <c r="D15" s="622" t="s">
        <v>282</v>
      </c>
      <c r="E15" s="762">
        <v>0.13300000000000001</v>
      </c>
      <c r="F15" s="762"/>
      <c r="G15" s="762"/>
      <c r="H15" s="762"/>
      <c r="I15" s="636" t="s">
        <v>663</v>
      </c>
      <c r="J15" s="3"/>
      <c r="K15" s="3"/>
      <c r="L15" s="3"/>
      <c r="M15" s="178"/>
    </row>
    <row r="16" spans="1:13" s="99" customFormat="1" ht="20.100000000000001" customHeight="1">
      <c r="A16" s="96"/>
      <c r="B16" s="760"/>
      <c r="C16" s="634" t="s">
        <v>279</v>
      </c>
      <c r="D16" s="622" t="s">
        <v>282</v>
      </c>
      <c r="E16" s="762">
        <v>6.0000000000000001E-3</v>
      </c>
      <c r="F16" s="762"/>
      <c r="G16" s="762"/>
      <c r="H16" s="762"/>
      <c r="I16" s="634" t="s">
        <v>670</v>
      </c>
      <c r="J16" s="3"/>
      <c r="K16" s="3"/>
      <c r="L16" s="3"/>
      <c r="M16" s="178"/>
    </row>
    <row r="17" spans="1:13" s="99" customFormat="1" ht="20.100000000000001" customHeight="1">
      <c r="A17" s="96"/>
      <c r="B17" s="760"/>
      <c r="C17" s="635" t="s">
        <v>280</v>
      </c>
      <c r="D17" s="624" t="s">
        <v>282</v>
      </c>
      <c r="E17" s="762">
        <v>1.6E-2</v>
      </c>
      <c r="F17" s="762"/>
      <c r="G17" s="762"/>
      <c r="H17" s="762"/>
      <c r="I17" s="635" t="s">
        <v>670</v>
      </c>
      <c r="J17" s="3"/>
      <c r="K17" s="3"/>
      <c r="L17" s="3"/>
    </row>
    <row r="18" spans="1:13" s="99" customFormat="1" ht="20.100000000000001" customHeight="1">
      <c r="A18" s="96"/>
      <c r="B18" s="96"/>
      <c r="C18" s="142"/>
      <c r="D18" s="140"/>
      <c r="E18" s="140"/>
      <c r="F18" s="140"/>
      <c r="G18" s="140"/>
      <c r="H18" s="140"/>
      <c r="I18" s="142"/>
      <c r="J18" s="3"/>
      <c r="K18" s="3"/>
      <c r="L18" s="3"/>
      <c r="M18" s="7"/>
    </row>
    <row r="19" spans="1:13" s="99" customFormat="1" ht="20.100000000000001" customHeight="1">
      <c r="A19" s="96"/>
      <c r="B19" s="96"/>
      <c r="C19" s="194"/>
      <c r="D19" s="173"/>
      <c r="E19" s="140"/>
      <c r="F19" s="140"/>
      <c r="G19" s="140"/>
      <c r="H19" s="140"/>
      <c r="I19" s="142"/>
      <c r="J19" s="3"/>
      <c r="K19" s="3"/>
      <c r="L19" s="3"/>
      <c r="M19" s="7"/>
    </row>
    <row r="20" spans="1:13" s="99" customFormat="1" ht="20.100000000000001" customHeight="1">
      <c r="A20" s="127"/>
      <c r="B20" s="129"/>
      <c r="C20" s="133" t="s">
        <v>234</v>
      </c>
      <c r="D20" s="129" t="s">
        <v>3</v>
      </c>
      <c r="E20" s="129" t="s">
        <v>5</v>
      </c>
      <c r="F20" s="129" t="s">
        <v>6</v>
      </c>
      <c r="G20" s="129">
        <v>2045</v>
      </c>
      <c r="H20" s="129" t="s">
        <v>8</v>
      </c>
      <c r="I20" s="133" t="s">
        <v>9</v>
      </c>
      <c r="J20" s="3"/>
      <c r="K20" s="3"/>
      <c r="L20" s="3"/>
      <c r="M20" s="7"/>
    </row>
    <row r="21" spans="1:13" s="99" customFormat="1" ht="20.100000000000001" customHeight="1">
      <c r="A21" s="127"/>
      <c r="B21" s="760" t="s">
        <v>281</v>
      </c>
      <c r="C21" s="634" t="s">
        <v>254</v>
      </c>
      <c r="D21" s="622" t="s">
        <v>267</v>
      </c>
      <c r="E21" s="761">
        <v>183</v>
      </c>
      <c r="F21" s="761"/>
      <c r="G21" s="761"/>
      <c r="H21" s="761"/>
      <c r="I21" s="634" t="s">
        <v>661</v>
      </c>
      <c r="J21" s="3"/>
      <c r="K21" s="569"/>
      <c r="L21" s="569"/>
      <c r="M21" s="7"/>
    </row>
    <row r="22" spans="1:13" s="99" customFormat="1" ht="20.100000000000001" customHeight="1">
      <c r="A22" s="127"/>
      <c r="B22" s="760"/>
      <c r="C22" s="634" t="s">
        <v>253</v>
      </c>
      <c r="D22" s="622" t="s">
        <v>267</v>
      </c>
      <c r="E22" s="761">
        <v>54</v>
      </c>
      <c r="F22" s="761"/>
      <c r="G22" s="761"/>
      <c r="H22" s="761"/>
      <c r="I22" s="634" t="s">
        <v>664</v>
      </c>
      <c r="J22" s="3"/>
      <c r="K22" s="569"/>
      <c r="L22" s="569"/>
      <c r="M22" s="7"/>
    </row>
    <row r="23" spans="1:13" s="99" customFormat="1" ht="20.100000000000001" customHeight="1">
      <c r="A23" s="127"/>
      <c r="B23" s="760"/>
      <c r="C23" s="634" t="s">
        <v>279</v>
      </c>
      <c r="D23" s="622" t="s">
        <v>267</v>
      </c>
      <c r="E23" s="761">
        <v>283</v>
      </c>
      <c r="F23" s="761"/>
      <c r="G23" s="761"/>
      <c r="H23" s="761"/>
      <c r="I23" s="634" t="s">
        <v>951</v>
      </c>
      <c r="J23" s="3"/>
      <c r="K23" s="569"/>
      <c r="L23" s="569"/>
      <c r="M23" s="7"/>
    </row>
    <row r="24" spans="1:13" s="99" customFormat="1" ht="20.100000000000001" customHeight="1">
      <c r="A24" s="127"/>
      <c r="B24" s="760"/>
      <c r="C24" s="635" t="s">
        <v>280</v>
      </c>
      <c r="D24" s="624" t="s">
        <v>267</v>
      </c>
      <c r="E24" s="761">
        <v>195</v>
      </c>
      <c r="F24" s="761"/>
      <c r="G24" s="761"/>
      <c r="H24" s="761"/>
      <c r="I24" s="636" t="s">
        <v>951</v>
      </c>
      <c r="J24" s="3"/>
      <c r="K24" s="569"/>
      <c r="L24" s="569"/>
      <c r="M24" s="7"/>
    </row>
    <row r="25" spans="1:13" s="99" customFormat="1" ht="20.100000000000001" customHeight="1">
      <c r="A25" s="127"/>
      <c r="B25" s="127"/>
      <c r="C25" s="127"/>
      <c r="D25" s="127"/>
      <c r="E25" s="127"/>
      <c r="F25" s="127"/>
      <c r="G25" s="127"/>
      <c r="H25" s="121"/>
      <c r="I25" s="121"/>
      <c r="J25" s="3"/>
      <c r="K25" s="3"/>
      <c r="L25" s="3"/>
      <c r="M25" s="7"/>
    </row>
    <row r="26" spans="1:13" s="99" customFormat="1" ht="20.100000000000001" customHeight="1">
      <c r="A26" s="127"/>
      <c r="B26" s="127"/>
      <c r="C26" s="127"/>
      <c r="D26" s="127"/>
      <c r="E26" s="127"/>
      <c r="F26" s="127"/>
      <c r="G26" s="127"/>
      <c r="H26" s="433"/>
      <c r="I26" s="433"/>
      <c r="J26" s="3"/>
      <c r="K26" s="3"/>
      <c r="L26" s="3"/>
      <c r="M26" s="7"/>
    </row>
    <row r="27" spans="1:13" s="99" customFormat="1" ht="20.100000000000001" customHeight="1">
      <c r="A27" s="134"/>
      <c r="B27" s="150" t="s">
        <v>26</v>
      </c>
      <c r="C27" s="150"/>
      <c r="D27" s="150"/>
      <c r="E27" s="135"/>
      <c r="F27" s="150"/>
      <c r="G27" s="150"/>
      <c r="H27" s="135"/>
      <c r="I27" s="135"/>
      <c r="J27" s="3"/>
      <c r="K27" s="3"/>
      <c r="L27" s="3"/>
      <c r="M27" s="7"/>
    </row>
    <row r="28" spans="1:13" customFormat="1" ht="20.100000000000001" customHeight="1">
      <c r="A28" s="117"/>
      <c r="B28" s="117" t="s">
        <v>277</v>
      </c>
      <c r="C28" s="117" t="s">
        <v>694</v>
      </c>
      <c r="D28" s="127"/>
      <c r="E28" s="127"/>
      <c r="F28" s="127"/>
      <c r="G28" s="127"/>
      <c r="H28" s="117"/>
      <c r="I28" s="117"/>
      <c r="J28" s="3"/>
      <c r="K28" s="3"/>
      <c r="L28" s="3"/>
      <c r="M28" s="7"/>
    </row>
    <row r="29" spans="1:13" customFormat="1" ht="20.100000000000001" customHeight="1">
      <c r="A29" s="117"/>
      <c r="B29" s="127" t="s">
        <v>287</v>
      </c>
      <c r="C29" s="127" t="s">
        <v>593</v>
      </c>
      <c r="D29" s="127"/>
      <c r="E29" s="127"/>
      <c r="F29" s="127"/>
      <c r="G29" s="127"/>
      <c r="H29" s="117"/>
      <c r="I29" s="117"/>
      <c r="J29" s="3"/>
      <c r="K29" s="3"/>
      <c r="L29" s="3"/>
      <c r="M29" s="7"/>
    </row>
    <row r="30" spans="1:13" customFormat="1" ht="20.100000000000001" customHeight="1">
      <c r="A30" s="117"/>
      <c r="B30" s="117" t="s">
        <v>284</v>
      </c>
      <c r="C30" s="117" t="s">
        <v>697</v>
      </c>
      <c r="D30" s="127"/>
      <c r="E30" s="127"/>
      <c r="F30" s="127"/>
      <c r="G30" s="127"/>
      <c r="H30" s="117"/>
      <c r="I30" s="117"/>
      <c r="J30" s="3"/>
      <c r="K30" s="3"/>
      <c r="L30" s="3"/>
      <c r="M30" s="7"/>
    </row>
    <row r="31" spans="1:13" customFormat="1" ht="20.100000000000001" customHeight="1">
      <c r="A31" s="117"/>
      <c r="B31" s="117" t="s">
        <v>283</v>
      </c>
      <c r="C31" s="117" t="s">
        <v>698</v>
      </c>
      <c r="D31" s="127"/>
      <c r="E31" s="127"/>
      <c r="F31" s="127"/>
      <c r="G31" s="127"/>
      <c r="H31" s="117"/>
      <c r="I31" s="117"/>
      <c r="J31" s="3"/>
      <c r="K31" s="3"/>
      <c r="L31" s="3"/>
      <c r="M31" s="7"/>
    </row>
    <row r="32" spans="1:13" ht="20.100000000000001" customHeight="1">
      <c r="B32" s="127" t="s">
        <v>670</v>
      </c>
      <c r="C32" s="127" t="s">
        <v>671</v>
      </c>
    </row>
    <row r="33" spans="2:3" ht="20.100000000000001" customHeight="1">
      <c r="B33" s="127" t="s">
        <v>286</v>
      </c>
      <c r="C33" s="127" t="s">
        <v>700</v>
      </c>
    </row>
    <row r="34" spans="2:3" ht="20.100000000000001" customHeight="1">
      <c r="B34" s="127" t="s">
        <v>288</v>
      </c>
      <c r="C34" s="127" t="s">
        <v>701</v>
      </c>
    </row>
    <row r="35" spans="2:3" ht="20.100000000000001" customHeight="1">
      <c r="B35" s="117" t="s">
        <v>285</v>
      </c>
      <c r="C35" s="117" t="s">
        <v>699</v>
      </c>
    </row>
    <row r="36" spans="2:3" ht="20.100000000000001" customHeight="1">
      <c r="B36" s="127" t="s">
        <v>290</v>
      </c>
      <c r="C36" s="127" t="s">
        <v>696</v>
      </c>
    </row>
    <row r="37" spans="2:3" ht="20.100000000000001" customHeight="1">
      <c r="B37" s="127" t="s">
        <v>278</v>
      </c>
      <c r="C37" s="127" t="s">
        <v>695</v>
      </c>
    </row>
    <row r="38" spans="2:3" ht="20.100000000000001" customHeight="1">
      <c r="B38" s="127" t="s">
        <v>289</v>
      </c>
      <c r="C38" s="127" t="s">
        <v>702</v>
      </c>
    </row>
  </sheetData>
  <sheetProtection algorithmName="SHA-512" hashValue="6uBwGzp8F5a2CUmBln/tSNlq9mZfaQCDbNGStEJMf4LksxsM1mPVbKjmR+VuDacmGS4V/FLpNKbD8DhMvmEmaw==" saltValue="+26CsoakgUbayLlsLCxhKw==" spinCount="100000" sheet="1"/>
  <sortState xmlns:xlrd2="http://schemas.microsoft.com/office/spreadsheetml/2017/richdata2" ref="B29:C38">
    <sortCondition ref="B28:B38"/>
  </sortState>
  <mergeCells count="16">
    <mergeCell ref="K1:L1"/>
    <mergeCell ref="B7:B10"/>
    <mergeCell ref="B14:B17"/>
    <mergeCell ref="B21:B24"/>
    <mergeCell ref="E22:H22"/>
    <mergeCell ref="E23:H23"/>
    <mergeCell ref="E24:H24"/>
    <mergeCell ref="E21:H21"/>
    <mergeCell ref="E14:H14"/>
    <mergeCell ref="E15:H15"/>
    <mergeCell ref="E16:H16"/>
    <mergeCell ref="E17:H17"/>
    <mergeCell ref="E7:H7"/>
    <mergeCell ref="E8:H8"/>
    <mergeCell ref="E9:H9"/>
    <mergeCell ref="E10:H10"/>
  </mergeCells>
  <hyperlinks>
    <hyperlink ref="K1:L1" location="Übersicht!A1" display="Übersicht!A1" xr:uid="{6D6B9254-4D84-4CA4-84A9-CC200BD7FA42}"/>
  </hyperlinks>
  <pageMargins left="0.7" right="0.7" top="0.78740157499999996" bottom="0.78740157499999996"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D4AC18-4B28-40BD-9629-F27F68AD4472}">
  <sheetPr codeName="Tabelle27">
    <tabColor theme="7" tint="0.59999389629810485"/>
  </sheetPr>
  <dimension ref="A1:L40"/>
  <sheetViews>
    <sheetView showGridLines="0" zoomScale="80" zoomScaleNormal="80" workbookViewId="0"/>
  </sheetViews>
  <sheetFormatPr baseColWidth="10" defaultColWidth="11.42578125" defaultRowHeight="16.5"/>
  <cols>
    <col min="1" max="1" width="9.140625" style="117" customWidth="1"/>
    <col min="2" max="2" width="30.7109375" style="117" bestFit="1" customWidth="1"/>
    <col min="3" max="3" width="24.42578125" style="117" customWidth="1"/>
    <col min="4" max="4" width="25.42578125" style="117" customWidth="1"/>
    <col min="5" max="5" width="32.42578125" style="117" customWidth="1"/>
    <col min="6" max="8" width="11.42578125" style="117" customWidth="1"/>
    <col min="9" max="9" width="51.140625" style="117" customWidth="1"/>
    <col min="10" max="10" width="11.42578125" style="3" bestFit="1"/>
    <col min="11" max="12" width="11.42578125" style="3"/>
  </cols>
  <sheetData>
    <row r="1" spans="1:12" s="178" customFormat="1" ht="35.1" customHeight="1">
      <c r="A1" s="164"/>
      <c r="B1" s="58" t="s">
        <v>35</v>
      </c>
      <c r="C1" s="164"/>
      <c r="D1" s="165"/>
      <c r="E1" s="165"/>
      <c r="F1" s="165"/>
      <c r="G1" s="165"/>
      <c r="H1" s="165"/>
      <c r="I1" s="164"/>
      <c r="J1" s="2"/>
      <c r="K1" s="713" t="s">
        <v>989</v>
      </c>
      <c r="L1" s="714"/>
    </row>
    <row r="2" spans="1:12" s="178" customFormat="1" ht="9.9499999999999993" customHeight="1">
      <c r="A2" s="127"/>
      <c r="B2" s="127"/>
      <c r="C2" s="127"/>
      <c r="D2" s="128"/>
      <c r="E2" s="128"/>
      <c r="F2" s="128"/>
      <c r="G2" s="512"/>
      <c r="H2" s="128"/>
      <c r="I2" s="127"/>
      <c r="J2" s="2"/>
      <c r="K2" s="2"/>
      <c r="L2" s="2"/>
    </row>
    <row r="3" spans="1:12" s="62" customFormat="1" ht="20.100000000000001" customHeight="1">
      <c r="A3" s="123"/>
      <c r="B3" s="123" t="s">
        <v>63</v>
      </c>
      <c r="C3" s="123"/>
      <c r="D3" s="124"/>
      <c r="E3" s="123"/>
      <c r="F3" s="126"/>
      <c r="G3" s="126"/>
      <c r="H3" s="124"/>
      <c r="I3" s="124"/>
      <c r="J3" s="2"/>
      <c r="K3" s="2"/>
      <c r="L3" s="2"/>
    </row>
    <row r="4" spans="1:12" s="62" customFormat="1" ht="20.100000000000001" customHeight="1">
      <c r="A4" s="117"/>
      <c r="B4" s="117"/>
      <c r="C4" s="117"/>
      <c r="D4" s="117"/>
      <c r="E4" s="117"/>
      <c r="F4" s="117"/>
      <c r="G4" s="117"/>
      <c r="H4" s="117"/>
      <c r="I4" s="117"/>
      <c r="J4" s="26"/>
      <c r="K4" s="26"/>
      <c r="L4" s="26"/>
    </row>
    <row r="5" spans="1:12" s="62" customFormat="1" ht="20.100000000000001" customHeight="1">
      <c r="A5" s="117"/>
      <c r="B5" s="139"/>
      <c r="C5" s="139"/>
      <c r="D5" s="119"/>
      <c r="E5" s="119"/>
      <c r="F5" s="119"/>
      <c r="G5" s="119"/>
      <c r="H5" s="119"/>
      <c r="I5" s="119"/>
      <c r="J5" s="26"/>
      <c r="K5" s="26"/>
      <c r="L5" s="26"/>
    </row>
    <row r="6" spans="1:12" s="62" customFormat="1" ht="20.100000000000001" customHeight="1">
      <c r="A6" s="117"/>
      <c r="B6" s="129"/>
      <c r="C6" s="129" t="s">
        <v>3</v>
      </c>
      <c r="D6" s="129"/>
      <c r="E6" s="767" t="s">
        <v>9</v>
      </c>
      <c r="F6" s="767"/>
      <c r="G6" s="767"/>
      <c r="H6" s="117"/>
      <c r="I6" s="117"/>
      <c r="J6" s="26"/>
      <c r="K6" s="26"/>
      <c r="L6" s="26"/>
    </row>
    <row r="7" spans="1:12" s="62" customFormat="1" ht="20.100000000000001" customHeight="1">
      <c r="A7" s="117"/>
      <c r="B7" s="637" t="s">
        <v>335</v>
      </c>
      <c r="C7" s="618" t="s">
        <v>675</v>
      </c>
      <c r="D7" s="638">
        <v>17.899999999999999</v>
      </c>
      <c r="E7" s="768" t="s">
        <v>605</v>
      </c>
      <c r="F7" s="768"/>
      <c r="G7" s="768"/>
      <c r="H7" s="117"/>
      <c r="I7" s="117"/>
      <c r="J7" s="26"/>
      <c r="K7" s="26"/>
      <c r="L7" s="26"/>
    </row>
    <row r="8" spans="1:12" s="62" customFormat="1" ht="20.100000000000001" customHeight="1">
      <c r="A8" s="117"/>
      <c r="B8" s="142"/>
      <c r="C8" s="119"/>
      <c r="D8" s="119"/>
      <c r="E8" s="119"/>
      <c r="F8" s="119"/>
      <c r="G8" s="119"/>
      <c r="H8" s="119"/>
      <c r="I8" s="119"/>
      <c r="J8" s="26"/>
      <c r="K8" s="26"/>
      <c r="L8" s="26"/>
    </row>
    <row r="9" spans="1:12" s="62" customFormat="1" ht="20.100000000000001" customHeight="1">
      <c r="A9" s="117"/>
      <c r="B9" s="127"/>
      <c r="C9" s="119"/>
      <c r="D9" s="119"/>
      <c r="E9" s="119"/>
      <c r="F9" s="119"/>
      <c r="G9" s="119"/>
      <c r="H9" s="119"/>
      <c r="I9" s="119"/>
      <c r="J9" s="26"/>
      <c r="K9" s="26"/>
      <c r="L9" s="26"/>
    </row>
    <row r="10" spans="1:12" s="62" customFormat="1" ht="20.100000000000001" customHeight="1">
      <c r="A10" s="117"/>
      <c r="B10" s="197"/>
      <c r="C10" s="197" t="s">
        <v>65</v>
      </c>
      <c r="D10" s="198" t="s">
        <v>3</v>
      </c>
      <c r="E10" s="211" t="s">
        <v>5</v>
      </c>
      <c r="F10" s="211" t="s">
        <v>6</v>
      </c>
      <c r="G10" s="211">
        <v>2045</v>
      </c>
      <c r="H10" s="211" t="s">
        <v>8</v>
      </c>
      <c r="I10" s="197" t="s">
        <v>9</v>
      </c>
      <c r="J10" s="26"/>
      <c r="K10" s="26"/>
      <c r="L10" s="26"/>
    </row>
    <row r="11" spans="1:12" s="62" customFormat="1" ht="20.100000000000001" customHeight="1">
      <c r="A11" s="117"/>
      <c r="B11" s="765" t="s">
        <v>336</v>
      </c>
      <c r="C11" s="639" t="s">
        <v>337</v>
      </c>
      <c r="D11" s="640" t="s">
        <v>338</v>
      </c>
      <c r="E11" s="641">
        <v>0.7</v>
      </c>
      <c r="F11" s="641">
        <v>0.6</v>
      </c>
      <c r="G11" s="641">
        <v>0.6</v>
      </c>
      <c r="H11" s="641">
        <v>0.6</v>
      </c>
      <c r="I11" s="763" t="s">
        <v>995</v>
      </c>
      <c r="J11" s="26"/>
      <c r="K11" s="26"/>
      <c r="L11" s="26"/>
    </row>
    <row r="12" spans="1:12" s="62" customFormat="1" ht="27" customHeight="1">
      <c r="A12" s="117"/>
      <c r="B12" s="766"/>
      <c r="C12" s="642" t="s">
        <v>339</v>
      </c>
      <c r="D12" s="643" t="s">
        <v>676</v>
      </c>
      <c r="E12" s="644">
        <v>0.4</v>
      </c>
      <c r="F12" s="644">
        <v>0.3</v>
      </c>
      <c r="G12" s="644">
        <v>0.3</v>
      </c>
      <c r="H12" s="644">
        <v>0.3</v>
      </c>
      <c r="I12" s="764"/>
      <c r="J12" s="26"/>
      <c r="K12" s="26"/>
      <c r="L12" s="26"/>
    </row>
    <row r="13" spans="1:12" s="62" customFormat="1" ht="20.100000000000001" customHeight="1">
      <c r="A13" s="117"/>
      <c r="B13" s="117"/>
      <c r="C13" s="117"/>
      <c r="D13" s="117"/>
      <c r="E13" s="212"/>
      <c r="F13" s="212"/>
      <c r="G13" s="212"/>
      <c r="H13" s="212"/>
      <c r="I13" s="212"/>
      <c r="J13" s="26"/>
      <c r="K13" s="26"/>
      <c r="L13" s="26"/>
    </row>
    <row r="14" spans="1:12" s="62" customFormat="1" ht="20.100000000000001" customHeight="1">
      <c r="A14" s="117"/>
      <c r="B14" s="117"/>
      <c r="C14" s="117"/>
      <c r="D14" s="117"/>
      <c r="E14" s="212"/>
      <c r="F14" s="212"/>
      <c r="G14" s="212"/>
      <c r="H14" s="212"/>
      <c r="I14" s="212"/>
      <c r="J14" s="26"/>
      <c r="K14" s="26"/>
      <c r="L14" s="26"/>
    </row>
    <row r="15" spans="1:12" s="99" customFormat="1" ht="20.100000000000001" customHeight="1">
      <c r="A15" s="134"/>
      <c r="B15" s="150" t="s">
        <v>26</v>
      </c>
      <c r="C15" s="135"/>
      <c r="D15" s="150"/>
      <c r="E15" s="135"/>
      <c r="F15" s="135"/>
      <c r="G15" s="135"/>
      <c r="H15" s="135"/>
      <c r="I15" s="135"/>
      <c r="J15" s="26"/>
      <c r="K15" s="26"/>
      <c r="L15" s="26"/>
    </row>
    <row r="16" spans="1:12" ht="20.100000000000001" customHeight="1">
      <c r="B16" s="117" t="s">
        <v>604</v>
      </c>
      <c r="C16" s="117" t="s">
        <v>606</v>
      </c>
      <c r="J16" s="26"/>
      <c r="K16" s="26"/>
      <c r="L16" s="26"/>
    </row>
    <row r="17" spans="2:12" ht="18">
      <c r="B17" s="117" t="s">
        <v>334</v>
      </c>
      <c r="C17" s="117" t="s">
        <v>703</v>
      </c>
      <c r="J17" s="26"/>
      <c r="K17" s="26"/>
      <c r="L17" s="26"/>
    </row>
    <row r="18" spans="2:12" ht="18">
      <c r="B18" s="117" t="s">
        <v>340</v>
      </c>
      <c r="C18" s="117" t="s">
        <v>341</v>
      </c>
      <c r="J18" s="26"/>
      <c r="K18" s="2"/>
      <c r="L18" s="2"/>
    </row>
    <row r="19" spans="2:12" ht="18">
      <c r="J19" s="26"/>
      <c r="K19" s="2"/>
      <c r="L19" s="2"/>
    </row>
    <row r="20" spans="2:12">
      <c r="J20" s="2"/>
      <c r="K20" s="15"/>
      <c r="L20" s="15"/>
    </row>
    <row r="21" spans="2:12">
      <c r="J21" s="2"/>
      <c r="K21" s="18"/>
      <c r="L21" s="18"/>
    </row>
    <row r="22" spans="2:12" ht="17.25" customHeight="1">
      <c r="J22" s="15"/>
    </row>
    <row r="23" spans="2:12">
      <c r="J23" s="18"/>
    </row>
    <row r="32" spans="2:12">
      <c r="K32" s="117"/>
      <c r="L32" s="117"/>
    </row>
    <row r="33" spans="11:12">
      <c r="K33" s="569"/>
      <c r="L33" s="569"/>
    </row>
    <row r="34" spans="11:12">
      <c r="K34" s="569"/>
      <c r="L34" s="569"/>
    </row>
    <row r="35" spans="11:12">
      <c r="K35" s="569"/>
      <c r="L35" s="569"/>
    </row>
    <row r="36" spans="11:12">
      <c r="K36" s="569"/>
      <c r="L36" s="569"/>
    </row>
    <row r="37" spans="11:12">
      <c r="K37" s="569"/>
      <c r="L37" s="569"/>
    </row>
    <row r="38" spans="11:12">
      <c r="K38" s="569"/>
      <c r="L38" s="569"/>
    </row>
    <row r="39" spans="11:12">
      <c r="K39" s="569"/>
      <c r="L39" s="569"/>
    </row>
    <row r="40" spans="11:12">
      <c r="K40" s="569"/>
      <c r="L40" s="569"/>
    </row>
  </sheetData>
  <sheetProtection algorithmName="SHA-512" hashValue="9NF1vTmjXWyI7WjQOzCsHrAKv+wgn05uvtfaKBVfxzOwSAqYr45NuaELouXBOOGbwdg/xpSBRR4XP+1qnlqq1A==" saltValue="+P4B2OXh9pZgkE6Ek5aTlg==" spinCount="100000" sheet="1"/>
  <mergeCells count="5">
    <mergeCell ref="I11:I12"/>
    <mergeCell ref="B11:B12"/>
    <mergeCell ref="K1:L1"/>
    <mergeCell ref="E6:G6"/>
    <mergeCell ref="E7:G7"/>
  </mergeCells>
  <phoneticPr fontId="30" type="noConversion"/>
  <hyperlinks>
    <hyperlink ref="K1:L1" location="Übersicht!A1" display="Übersicht!A1" xr:uid="{D014D126-2725-458A-BC74-F4870B3A6B5C}"/>
  </hyperlinks>
  <pageMargins left="0.7" right="0.7" top="0.78740157499999996" bottom="0.78740157499999996"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9F985-81E1-44BA-953A-DBF3DC91913A}">
  <sheetPr codeName="Tabelle28">
    <tabColor theme="7" tint="0.59999389629810485"/>
  </sheetPr>
  <dimension ref="A1:AO59"/>
  <sheetViews>
    <sheetView showGridLines="0" zoomScale="80" zoomScaleNormal="80" workbookViewId="0"/>
  </sheetViews>
  <sheetFormatPr baseColWidth="10" defaultColWidth="10.85546875" defaultRowHeight="16.5"/>
  <cols>
    <col min="1" max="1" width="9.140625" style="127" customWidth="1"/>
    <col min="2" max="2" width="80" style="127" bestFit="1" customWidth="1"/>
    <col min="3" max="3" width="12.42578125" style="128" customWidth="1"/>
    <col min="4" max="6" width="10.85546875" style="127" customWidth="1"/>
    <col min="7" max="7" width="10.85546875" style="128" customWidth="1"/>
    <col min="8" max="8" width="87.42578125" style="128" customWidth="1"/>
    <col min="9" max="9" width="10.85546875" style="3" bestFit="1" customWidth="1"/>
    <col min="10" max="11" width="11.42578125" style="3"/>
    <col min="12" max="17" width="10.85546875" style="127"/>
    <col min="18" max="16384" width="10.85546875" style="7"/>
  </cols>
  <sheetData>
    <row r="1" spans="1:38" s="178" customFormat="1" ht="35.1" customHeight="1">
      <c r="A1" s="164"/>
      <c r="B1" s="58" t="s">
        <v>35</v>
      </c>
      <c r="C1" s="165"/>
      <c r="D1" s="164"/>
      <c r="E1" s="164"/>
      <c r="F1" s="164"/>
      <c r="G1" s="165"/>
      <c r="H1" s="165"/>
      <c r="I1" s="2"/>
      <c r="J1" s="713" t="s">
        <v>989</v>
      </c>
      <c r="K1" s="714"/>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row>
    <row r="2" spans="1:38" s="178" customFormat="1" ht="9.9499999999999993" customHeight="1">
      <c r="A2" s="136"/>
      <c r="B2" s="136"/>
      <c r="C2" s="145"/>
      <c r="D2" s="136"/>
      <c r="E2" s="136"/>
      <c r="F2" s="136"/>
      <c r="G2" s="145"/>
      <c r="H2" s="145"/>
      <c r="I2" s="2"/>
      <c r="J2" s="2"/>
      <c r="K2" s="2"/>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row>
    <row r="3" spans="1:38" s="101" customFormat="1" ht="20.100000000000001" customHeight="1">
      <c r="A3" s="123"/>
      <c r="B3" s="123" t="s">
        <v>349</v>
      </c>
      <c r="C3" s="124"/>
      <c r="D3" s="124"/>
      <c r="E3" s="124"/>
      <c r="F3" s="124"/>
      <c r="G3" s="126"/>
      <c r="H3" s="126"/>
      <c r="I3" s="2"/>
      <c r="J3" s="2"/>
      <c r="K3" s="2"/>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row>
    <row r="4" spans="1:38" ht="18">
      <c r="I4" s="26"/>
      <c r="J4" s="26"/>
      <c r="K4" s="26"/>
      <c r="R4" s="127"/>
      <c r="S4" s="127"/>
      <c r="T4" s="127"/>
      <c r="U4" s="127"/>
      <c r="V4" s="127"/>
      <c r="W4" s="127"/>
      <c r="X4" s="127"/>
      <c r="Y4" s="127"/>
      <c r="Z4" s="127"/>
      <c r="AA4" s="127"/>
      <c r="AB4" s="127"/>
      <c r="AC4" s="127"/>
      <c r="AD4" s="127"/>
      <c r="AE4" s="127"/>
      <c r="AF4" s="127"/>
      <c r="AG4" s="127"/>
      <c r="AH4" s="127"/>
      <c r="AI4" s="127"/>
      <c r="AJ4" s="127"/>
      <c r="AK4" s="127"/>
      <c r="AL4" s="127"/>
    </row>
    <row r="5" spans="1:38" ht="20.25" customHeight="1">
      <c r="I5" s="26"/>
      <c r="J5" s="26"/>
      <c r="K5" s="26"/>
      <c r="R5" s="127"/>
      <c r="S5" s="127"/>
      <c r="T5" s="127"/>
      <c r="U5" s="127"/>
      <c r="V5" s="127"/>
      <c r="W5" s="127"/>
      <c r="X5" s="127"/>
      <c r="Y5" s="127"/>
      <c r="Z5" s="127"/>
      <c r="AA5" s="127"/>
      <c r="AB5" s="127"/>
      <c r="AC5" s="127"/>
      <c r="AD5" s="127"/>
      <c r="AE5" s="127"/>
      <c r="AF5" s="127"/>
      <c r="AG5" s="127"/>
      <c r="AH5" s="127"/>
      <c r="AI5" s="127"/>
      <c r="AJ5" s="127"/>
      <c r="AK5" s="127"/>
      <c r="AL5" s="127"/>
    </row>
    <row r="6" spans="1:38" s="15" customFormat="1" ht="20.25" customHeight="1">
      <c r="A6" s="127"/>
      <c r="B6" s="129" t="s">
        <v>122</v>
      </c>
      <c r="C6" s="129" t="s">
        <v>3</v>
      </c>
      <c r="D6" s="129" t="s">
        <v>5</v>
      </c>
      <c r="E6" s="129" t="s">
        <v>6</v>
      </c>
      <c r="F6" s="129">
        <v>2045</v>
      </c>
      <c r="G6" s="129" t="s">
        <v>8</v>
      </c>
      <c r="H6" s="133" t="s">
        <v>9</v>
      </c>
      <c r="I6" s="26"/>
      <c r="J6" s="26"/>
      <c r="K6" s="26"/>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row>
    <row r="7" spans="1:38" s="15" customFormat="1" ht="20.25" customHeight="1">
      <c r="A7" s="127"/>
      <c r="B7" s="623" t="s">
        <v>123</v>
      </c>
      <c r="C7" s="618" t="s">
        <v>124</v>
      </c>
      <c r="D7" s="629">
        <v>1596</v>
      </c>
      <c r="E7" s="629">
        <v>1596</v>
      </c>
      <c r="F7" s="629">
        <v>1596</v>
      </c>
      <c r="G7" s="629">
        <v>1596</v>
      </c>
      <c r="H7" s="645" t="s">
        <v>670</v>
      </c>
      <c r="I7" s="26"/>
      <c r="J7" s="26"/>
      <c r="K7" s="26"/>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row>
    <row r="8" spans="1:38" s="15" customFormat="1" ht="20.25" customHeight="1">
      <c r="A8" s="127"/>
      <c r="B8" s="637" t="s">
        <v>125</v>
      </c>
      <c r="C8" s="618" t="s">
        <v>124</v>
      </c>
      <c r="D8" s="629">
        <v>1467</v>
      </c>
      <c r="E8" s="629">
        <v>1467</v>
      </c>
      <c r="F8" s="629">
        <v>1467</v>
      </c>
      <c r="G8" s="629">
        <v>1467</v>
      </c>
      <c r="H8" s="645" t="s">
        <v>670</v>
      </c>
      <c r="I8" s="26"/>
      <c r="J8" s="26"/>
      <c r="K8" s="26"/>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row>
    <row r="9" spans="1:38" s="15" customFormat="1" ht="20.25" customHeight="1">
      <c r="A9" s="127"/>
      <c r="B9" s="646" t="s">
        <v>126</v>
      </c>
      <c r="C9" s="618" t="s">
        <v>124</v>
      </c>
      <c r="D9" s="629">
        <v>500</v>
      </c>
      <c r="E9" s="629">
        <v>450</v>
      </c>
      <c r="F9" s="629">
        <v>425</v>
      </c>
      <c r="G9" s="629">
        <v>400</v>
      </c>
      <c r="H9" s="645" t="s">
        <v>996</v>
      </c>
      <c r="I9" s="26"/>
      <c r="J9" s="26"/>
      <c r="K9" s="26"/>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row>
    <row r="10" spans="1:38" s="15" customFormat="1" ht="20.25" customHeight="1">
      <c r="A10" s="127"/>
      <c r="B10" s="646" t="s">
        <v>581</v>
      </c>
      <c r="C10" s="618" t="s">
        <v>124</v>
      </c>
      <c r="D10" s="629">
        <v>1000</v>
      </c>
      <c r="E10" s="629">
        <v>950</v>
      </c>
      <c r="F10" s="629">
        <v>925</v>
      </c>
      <c r="G10" s="629">
        <v>900</v>
      </c>
      <c r="H10" s="647" t="s">
        <v>997</v>
      </c>
      <c r="I10" s="26"/>
      <c r="J10" s="26"/>
      <c r="K10" s="26"/>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row>
    <row r="11" spans="1:38" ht="20.25" customHeight="1">
      <c r="B11" s="646" t="s">
        <v>127</v>
      </c>
      <c r="C11" s="618" t="s">
        <v>124</v>
      </c>
      <c r="D11" s="629">
        <v>6500</v>
      </c>
      <c r="E11" s="629">
        <v>6500</v>
      </c>
      <c r="F11" s="629">
        <v>6500</v>
      </c>
      <c r="G11" s="629">
        <v>6500</v>
      </c>
      <c r="H11" s="645" t="s">
        <v>661</v>
      </c>
      <c r="I11" s="26"/>
      <c r="J11" s="26"/>
      <c r="K11" s="26"/>
      <c r="R11" s="127"/>
      <c r="S11" s="127"/>
      <c r="T11" s="127"/>
      <c r="U11" s="127"/>
      <c r="V11" s="127"/>
      <c r="W11" s="127"/>
      <c r="X11" s="127"/>
      <c r="Y11" s="127"/>
      <c r="Z11" s="127"/>
      <c r="AA11" s="127"/>
      <c r="AB11" s="127"/>
      <c r="AC11" s="127"/>
      <c r="AD11" s="127"/>
      <c r="AE11" s="127"/>
      <c r="AF11" s="127"/>
      <c r="AG11" s="127"/>
      <c r="AH11" s="127"/>
      <c r="AI11" s="127"/>
      <c r="AJ11" s="127"/>
      <c r="AK11" s="127"/>
      <c r="AL11" s="127"/>
    </row>
    <row r="12" spans="1:38" ht="18">
      <c r="B12" s="648" t="s">
        <v>1017</v>
      </c>
      <c r="C12" s="618" t="s">
        <v>124</v>
      </c>
      <c r="D12" s="629">
        <v>2500</v>
      </c>
      <c r="E12" s="629">
        <v>2500</v>
      </c>
      <c r="F12" s="629">
        <v>2500</v>
      </c>
      <c r="G12" s="629">
        <v>2500</v>
      </c>
      <c r="H12" s="645" t="s">
        <v>670</v>
      </c>
      <c r="I12" s="26"/>
      <c r="J12" s="2"/>
      <c r="K12" s="2"/>
      <c r="R12" s="127"/>
      <c r="S12" s="127"/>
      <c r="T12" s="127"/>
      <c r="U12" s="127"/>
      <c r="V12" s="127"/>
      <c r="W12" s="127"/>
      <c r="X12" s="127"/>
      <c r="Y12" s="127"/>
      <c r="Z12" s="127"/>
      <c r="AA12" s="127"/>
      <c r="AB12" s="127"/>
      <c r="AC12" s="127"/>
      <c r="AD12" s="127"/>
      <c r="AE12" s="127"/>
      <c r="AF12" s="127"/>
      <c r="AG12" s="127"/>
      <c r="AH12" s="127"/>
      <c r="AI12" s="127"/>
      <c r="AJ12" s="127"/>
      <c r="AK12" s="127"/>
      <c r="AL12" s="127"/>
    </row>
    <row r="13" spans="1:38">
      <c r="B13" s="648" t="s">
        <v>1018</v>
      </c>
      <c r="C13" s="618" t="s">
        <v>124</v>
      </c>
      <c r="D13" s="629">
        <v>2880</v>
      </c>
      <c r="E13" s="629">
        <v>2880</v>
      </c>
      <c r="F13" s="629">
        <v>2880</v>
      </c>
      <c r="G13" s="629">
        <v>2880</v>
      </c>
      <c r="H13" s="645" t="s">
        <v>685</v>
      </c>
      <c r="I13" s="2"/>
      <c r="J13" s="2"/>
      <c r="K13" s="2"/>
      <c r="R13" s="127"/>
      <c r="S13" s="127"/>
      <c r="T13" s="127"/>
      <c r="U13" s="127"/>
      <c r="V13" s="127"/>
      <c r="W13" s="127"/>
      <c r="X13" s="127"/>
      <c r="Y13" s="127"/>
      <c r="Z13" s="127"/>
      <c r="AA13" s="127"/>
      <c r="AB13" s="127"/>
      <c r="AC13" s="127"/>
      <c r="AD13" s="127"/>
      <c r="AE13" s="127"/>
      <c r="AF13" s="127"/>
      <c r="AG13" s="127"/>
      <c r="AH13" s="127"/>
      <c r="AI13" s="127"/>
      <c r="AJ13" s="127"/>
      <c r="AK13" s="127"/>
      <c r="AL13" s="127"/>
    </row>
    <row r="14" spans="1:38">
      <c r="B14" s="649" t="s">
        <v>1019</v>
      </c>
      <c r="C14" s="618" t="s">
        <v>124</v>
      </c>
      <c r="D14" s="629">
        <v>1120</v>
      </c>
      <c r="E14" s="629">
        <v>1070</v>
      </c>
      <c r="F14" s="629">
        <v>1045</v>
      </c>
      <c r="G14" s="629">
        <v>1020</v>
      </c>
      <c r="H14" s="645" t="s">
        <v>998</v>
      </c>
      <c r="I14" s="15"/>
      <c r="J14" s="18"/>
      <c r="K14" s="18"/>
      <c r="R14" s="127"/>
      <c r="S14" s="127"/>
      <c r="T14" s="127"/>
      <c r="U14" s="127"/>
      <c r="V14" s="127"/>
      <c r="W14" s="127"/>
      <c r="X14" s="127"/>
      <c r="Y14" s="127"/>
      <c r="Z14" s="127"/>
      <c r="AA14" s="127"/>
      <c r="AB14" s="127"/>
      <c r="AC14" s="127"/>
      <c r="AD14" s="127"/>
      <c r="AE14" s="127"/>
      <c r="AF14" s="127"/>
      <c r="AG14" s="127"/>
      <c r="AH14" s="127"/>
      <c r="AI14" s="127"/>
      <c r="AJ14" s="127"/>
      <c r="AK14" s="127"/>
      <c r="AL14" s="127"/>
    </row>
    <row r="15" spans="1:38">
      <c r="B15" s="637" t="s">
        <v>129</v>
      </c>
      <c r="C15" s="618" t="s">
        <v>124</v>
      </c>
      <c r="D15" s="629">
        <v>100</v>
      </c>
      <c r="E15" s="629">
        <v>100</v>
      </c>
      <c r="F15" s="629">
        <v>100</v>
      </c>
      <c r="G15" s="629">
        <v>100</v>
      </c>
      <c r="H15" s="645" t="s">
        <v>670</v>
      </c>
      <c r="I15" s="18"/>
      <c r="R15" s="127"/>
      <c r="S15" s="127"/>
      <c r="T15" s="127"/>
      <c r="U15" s="127"/>
      <c r="V15" s="127"/>
      <c r="W15" s="127"/>
      <c r="X15" s="127"/>
      <c r="Y15" s="127"/>
      <c r="Z15" s="127"/>
      <c r="AA15" s="127"/>
      <c r="AB15" s="127"/>
      <c r="AC15" s="127"/>
      <c r="AD15" s="127"/>
      <c r="AE15" s="127"/>
      <c r="AF15" s="127"/>
      <c r="AG15" s="127"/>
      <c r="AH15" s="127"/>
      <c r="AI15" s="127"/>
      <c r="AJ15" s="127"/>
      <c r="AK15" s="127"/>
      <c r="AL15" s="127"/>
    </row>
    <row r="16" spans="1:38" ht="20.25" customHeight="1">
      <c r="C16" s="127"/>
      <c r="G16" s="127"/>
      <c r="H16" s="127"/>
      <c r="L16" s="95"/>
      <c r="M16" s="95"/>
      <c r="R16" s="127"/>
      <c r="S16" s="127"/>
      <c r="T16" s="127"/>
      <c r="U16" s="127"/>
      <c r="V16" s="127"/>
      <c r="W16" s="127"/>
      <c r="X16" s="127"/>
      <c r="Y16" s="127"/>
      <c r="Z16" s="127"/>
      <c r="AA16" s="127"/>
      <c r="AB16" s="127"/>
      <c r="AC16" s="127"/>
      <c r="AD16" s="127"/>
      <c r="AE16" s="127"/>
      <c r="AF16" s="127"/>
      <c r="AG16" s="127"/>
      <c r="AH16" s="127"/>
      <c r="AI16" s="127"/>
      <c r="AJ16" s="127"/>
      <c r="AK16" s="127"/>
      <c r="AL16" s="127"/>
    </row>
    <row r="17" spans="1:41" s="15" customFormat="1" ht="20.25" customHeight="1">
      <c r="A17" s="127"/>
      <c r="B17" s="127"/>
      <c r="C17" s="329"/>
      <c r="D17" s="139"/>
      <c r="E17" s="119"/>
      <c r="F17" s="119"/>
      <c r="G17" s="119"/>
      <c r="H17" s="119"/>
      <c r="I17" s="3"/>
      <c r="J17" s="3"/>
      <c r="K17" s="3"/>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row>
    <row r="18" spans="1:41" s="15" customFormat="1" ht="20.25" customHeight="1">
      <c r="A18" s="378"/>
      <c r="B18" s="607" t="s">
        <v>132</v>
      </c>
      <c r="C18" s="129" t="s">
        <v>3</v>
      </c>
      <c r="D18" s="129" t="s">
        <v>5</v>
      </c>
      <c r="E18" s="129" t="s">
        <v>6</v>
      </c>
      <c r="F18" s="129">
        <v>2045</v>
      </c>
      <c r="G18" s="133" t="s">
        <v>8</v>
      </c>
      <c r="H18" s="55" t="s">
        <v>9</v>
      </c>
      <c r="I18" s="3"/>
      <c r="J18" s="3"/>
      <c r="K18" s="3"/>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row>
    <row r="19" spans="1:41" s="15" customFormat="1" ht="20.25" customHeight="1">
      <c r="A19" s="378"/>
      <c r="B19" s="623" t="s">
        <v>133</v>
      </c>
      <c r="C19" s="618" t="s">
        <v>124</v>
      </c>
      <c r="D19" s="629">
        <v>2395</v>
      </c>
      <c r="E19" s="629">
        <v>2393</v>
      </c>
      <c r="F19" s="629">
        <v>2392</v>
      </c>
      <c r="G19" s="650">
        <v>2390</v>
      </c>
      <c r="H19" s="645" t="s">
        <v>670</v>
      </c>
      <c r="I19" s="3"/>
      <c r="J19" s="3"/>
      <c r="K19" s="3"/>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row>
    <row r="20" spans="1:41" s="15" customFormat="1" ht="20.25" customHeight="1">
      <c r="A20" s="378"/>
      <c r="B20" s="651" t="s">
        <v>134</v>
      </c>
      <c r="C20" s="618" t="s">
        <v>124</v>
      </c>
      <c r="D20" s="629">
        <v>2618</v>
      </c>
      <c r="E20" s="629">
        <v>2643</v>
      </c>
      <c r="F20" s="629">
        <v>2653</v>
      </c>
      <c r="G20" s="650">
        <v>2664</v>
      </c>
      <c r="H20" s="645" t="s">
        <v>999</v>
      </c>
      <c r="I20" s="3"/>
      <c r="J20" s="3"/>
      <c r="K20" s="3"/>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row>
    <row r="21" spans="1:41" s="15" customFormat="1" ht="20.25" customHeight="1">
      <c r="A21" s="378"/>
      <c r="B21" s="623" t="s">
        <v>135</v>
      </c>
      <c r="C21" s="618" t="s">
        <v>124</v>
      </c>
      <c r="D21" s="629">
        <v>9500</v>
      </c>
      <c r="E21" s="629">
        <v>9035</v>
      </c>
      <c r="F21" s="629">
        <v>9031</v>
      </c>
      <c r="G21" s="650">
        <v>9026</v>
      </c>
      <c r="H21" s="645" t="s">
        <v>670</v>
      </c>
      <c r="I21" s="3"/>
      <c r="J21" s="3"/>
      <c r="K21" s="3"/>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row>
    <row r="22" spans="1:41" s="15" customFormat="1" ht="20.25" customHeight="1">
      <c r="A22" s="378"/>
      <c r="B22" s="651" t="s">
        <v>137</v>
      </c>
      <c r="C22" s="618" t="s">
        <v>124</v>
      </c>
      <c r="D22" s="629">
        <v>656</v>
      </c>
      <c r="E22" s="629">
        <v>590</v>
      </c>
      <c r="F22" s="629">
        <v>540</v>
      </c>
      <c r="G22" s="650">
        <v>489</v>
      </c>
      <c r="H22" s="645" t="s">
        <v>661</v>
      </c>
      <c r="I22" s="3"/>
      <c r="J22" s="3"/>
      <c r="K22" s="3"/>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row>
    <row r="23" spans="1:41" s="15" customFormat="1" ht="20.25" customHeight="1">
      <c r="A23" s="378"/>
      <c r="B23" s="651" t="s">
        <v>136</v>
      </c>
      <c r="C23" s="652" t="s">
        <v>124</v>
      </c>
      <c r="D23" s="653">
        <v>365</v>
      </c>
      <c r="E23" s="653">
        <v>325</v>
      </c>
      <c r="F23" s="653">
        <v>300</v>
      </c>
      <c r="G23" s="654">
        <v>276</v>
      </c>
      <c r="H23" s="655" t="s">
        <v>661</v>
      </c>
      <c r="I23" s="3"/>
      <c r="J23" s="569"/>
      <c r="K23" s="569"/>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row>
    <row r="24" spans="1:41" s="15" customFormat="1" ht="20.25" customHeight="1">
      <c r="A24" s="378"/>
      <c r="B24" s="623" t="s">
        <v>138</v>
      </c>
      <c r="C24" s="618" t="s">
        <v>124</v>
      </c>
      <c r="D24" s="629">
        <v>5000</v>
      </c>
      <c r="E24" s="629">
        <v>5000</v>
      </c>
      <c r="F24" s="629">
        <v>5000</v>
      </c>
      <c r="G24" s="650">
        <v>5000</v>
      </c>
      <c r="H24" s="645" t="s">
        <v>670</v>
      </c>
      <c r="I24" s="3"/>
      <c r="J24" s="569"/>
      <c r="K24" s="569"/>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row>
    <row r="25" spans="1:41" s="15" customFormat="1" ht="20.25" customHeight="1">
      <c r="A25" s="378"/>
      <c r="B25" s="651" t="s">
        <v>139</v>
      </c>
      <c r="C25" s="618" t="s">
        <v>124</v>
      </c>
      <c r="D25" s="629">
        <v>2100</v>
      </c>
      <c r="E25" s="629">
        <v>1800</v>
      </c>
      <c r="F25" s="629">
        <v>1700</v>
      </c>
      <c r="G25" s="650">
        <v>1600</v>
      </c>
      <c r="H25" s="645" t="s">
        <v>661</v>
      </c>
      <c r="I25" s="3"/>
      <c r="J25" s="3"/>
      <c r="K25" s="3"/>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row>
    <row r="26" spans="1:41" s="15" customFormat="1" ht="20.25" customHeight="1">
      <c r="A26" s="432"/>
      <c r="B26" s="656" t="s">
        <v>774</v>
      </c>
      <c r="C26" s="657" t="s">
        <v>124</v>
      </c>
      <c r="D26" s="629">
        <v>1038</v>
      </c>
      <c r="E26" s="629">
        <v>987</v>
      </c>
      <c r="F26" s="629">
        <v>962</v>
      </c>
      <c r="G26" s="650">
        <v>938</v>
      </c>
      <c r="H26" s="645" t="s">
        <v>670</v>
      </c>
      <c r="I26" s="3"/>
      <c r="J26" s="3"/>
      <c r="K26" s="3"/>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row>
    <row r="27" spans="1:41" ht="15.75" customHeight="1">
      <c r="R27" s="127"/>
      <c r="S27" s="127"/>
      <c r="T27" s="127"/>
      <c r="U27" s="127"/>
      <c r="V27" s="127"/>
      <c r="W27" s="127"/>
      <c r="X27" s="127"/>
      <c r="Y27" s="127"/>
      <c r="Z27" s="127"/>
      <c r="AA27" s="127"/>
      <c r="AB27" s="127"/>
      <c r="AC27" s="127"/>
      <c r="AD27" s="127"/>
      <c r="AE27" s="127"/>
      <c r="AF27" s="127"/>
      <c r="AG27" s="127"/>
      <c r="AH27" s="127"/>
      <c r="AI27" s="127"/>
      <c r="AJ27" s="127"/>
      <c r="AK27" s="127"/>
      <c r="AL27" s="127"/>
    </row>
    <row r="28" spans="1:41" s="15" customFormat="1" ht="20.25" customHeight="1">
      <c r="A28" s="127"/>
      <c r="B28" s="127"/>
      <c r="C28" s="127"/>
      <c r="D28" s="396"/>
      <c r="E28" s="127"/>
      <c r="F28" s="127"/>
      <c r="G28" s="177"/>
      <c r="H28" s="329"/>
      <c r="I28" s="3"/>
      <c r="J28" s="3"/>
      <c r="K28" s="3"/>
    </row>
    <row r="29" spans="1:41" s="15" customFormat="1" ht="20.25" customHeight="1">
      <c r="A29" s="378"/>
      <c r="B29" s="607" t="s">
        <v>143</v>
      </c>
      <c r="C29" s="129" t="s">
        <v>3</v>
      </c>
      <c r="D29" s="129" t="s">
        <v>5</v>
      </c>
      <c r="E29" s="129" t="s">
        <v>6</v>
      </c>
      <c r="F29" s="129">
        <v>2045</v>
      </c>
      <c r="G29" s="129" t="s">
        <v>8</v>
      </c>
      <c r="H29" s="133" t="s">
        <v>9</v>
      </c>
      <c r="I29" s="3"/>
      <c r="J29" s="3"/>
      <c r="K29" s="3"/>
    </row>
    <row r="30" spans="1:41" s="15" customFormat="1" ht="20.25" customHeight="1">
      <c r="A30" s="378"/>
      <c r="B30" s="623" t="s">
        <v>144</v>
      </c>
      <c r="C30" s="618" t="s">
        <v>124</v>
      </c>
      <c r="D30" s="658">
        <v>1000</v>
      </c>
      <c r="E30" s="658">
        <v>900</v>
      </c>
      <c r="F30" s="658">
        <v>850</v>
      </c>
      <c r="G30" s="658">
        <v>700</v>
      </c>
      <c r="H30" s="645" t="s">
        <v>670</v>
      </c>
      <c r="I30" s="3"/>
      <c r="J30" s="3"/>
      <c r="K30" s="3"/>
    </row>
    <row r="31" spans="1:41" s="15" customFormat="1" ht="20.25" customHeight="1">
      <c r="A31" s="378"/>
      <c r="B31" s="623" t="s">
        <v>145</v>
      </c>
      <c r="C31" s="618" t="s">
        <v>124</v>
      </c>
      <c r="D31" s="659">
        <v>2336</v>
      </c>
      <c r="E31" s="659">
        <v>2336</v>
      </c>
      <c r="F31" s="659">
        <v>2336</v>
      </c>
      <c r="G31" s="659">
        <v>2336</v>
      </c>
      <c r="H31" s="645" t="s">
        <v>670</v>
      </c>
      <c r="I31" s="3"/>
      <c r="J31" s="3"/>
      <c r="K31" s="3"/>
    </row>
    <row r="32" spans="1:41" s="15" customFormat="1" ht="20.25" customHeight="1">
      <c r="A32" s="378"/>
      <c r="B32" s="666" t="s">
        <v>146</v>
      </c>
      <c r="C32" s="618" t="s">
        <v>124</v>
      </c>
      <c r="D32" s="619">
        <v>3350</v>
      </c>
      <c r="E32" s="619">
        <v>3350</v>
      </c>
      <c r="F32" s="619">
        <v>3350</v>
      </c>
      <c r="G32" s="619">
        <v>3350</v>
      </c>
      <c r="H32" s="660" t="s">
        <v>1000</v>
      </c>
      <c r="I32" s="3"/>
      <c r="J32" s="3"/>
      <c r="K32" s="3"/>
    </row>
    <row r="33" spans="1:38" ht="20.25" customHeight="1">
      <c r="B33" s="661" t="s">
        <v>147</v>
      </c>
      <c r="C33" s="618" t="s">
        <v>124</v>
      </c>
      <c r="D33" s="659">
        <v>600</v>
      </c>
      <c r="E33" s="659">
        <v>500</v>
      </c>
      <c r="F33" s="659">
        <v>500</v>
      </c>
      <c r="G33" s="659">
        <v>400</v>
      </c>
      <c r="H33" s="645" t="s">
        <v>661</v>
      </c>
      <c r="L33" s="7"/>
      <c r="M33" s="7"/>
      <c r="N33" s="7"/>
      <c r="O33" s="7"/>
      <c r="P33" s="7"/>
      <c r="Q33" s="7"/>
    </row>
    <row r="34" spans="1:38" s="15" customFormat="1" ht="20.25" customHeight="1">
      <c r="A34" s="127"/>
      <c r="B34" s="127"/>
      <c r="C34" s="127"/>
      <c r="D34" s="396"/>
      <c r="E34" s="396"/>
      <c r="F34" s="512"/>
      <c r="G34" s="396"/>
      <c r="H34" s="396"/>
      <c r="I34" s="3"/>
      <c r="J34" s="3"/>
      <c r="K34" s="3"/>
    </row>
    <row r="36" spans="1:38" ht="20.25" customHeight="1">
      <c r="B36" s="607" t="s">
        <v>148</v>
      </c>
      <c r="C36" s="129" t="s">
        <v>3</v>
      </c>
      <c r="D36" s="129" t="s">
        <v>5</v>
      </c>
      <c r="E36" s="129" t="s">
        <v>6</v>
      </c>
      <c r="F36" s="129">
        <v>2045</v>
      </c>
      <c r="G36" s="129" t="s">
        <v>8</v>
      </c>
      <c r="H36" s="55" t="s">
        <v>9</v>
      </c>
    </row>
    <row r="37" spans="1:38" ht="20.25" customHeight="1">
      <c r="B37" s="651" t="s">
        <v>149</v>
      </c>
      <c r="C37" s="618" t="s">
        <v>672</v>
      </c>
      <c r="D37" s="658">
        <v>475</v>
      </c>
      <c r="E37" s="658">
        <v>375</v>
      </c>
      <c r="F37" s="658">
        <v>313</v>
      </c>
      <c r="G37" s="658">
        <v>250</v>
      </c>
      <c r="H37" s="645" t="s">
        <v>1001</v>
      </c>
    </row>
    <row r="38" spans="1:38" ht="20.25" customHeight="1">
      <c r="B38" s="651" t="s">
        <v>151</v>
      </c>
      <c r="C38" s="618" t="s">
        <v>672</v>
      </c>
      <c r="D38" s="658">
        <v>820</v>
      </c>
      <c r="E38" s="658">
        <v>580</v>
      </c>
      <c r="F38" s="658">
        <v>440</v>
      </c>
      <c r="G38" s="658">
        <v>300</v>
      </c>
      <c r="H38" s="645" t="s">
        <v>1002</v>
      </c>
    </row>
    <row r="39" spans="1:38" ht="20.25" customHeight="1">
      <c r="B39" s="651" t="s">
        <v>152</v>
      </c>
      <c r="C39" s="618" t="s">
        <v>672</v>
      </c>
      <c r="D39" s="658">
        <v>1440</v>
      </c>
      <c r="E39" s="658">
        <v>970</v>
      </c>
      <c r="F39" s="658">
        <v>735</v>
      </c>
      <c r="G39" s="658">
        <v>500</v>
      </c>
      <c r="H39" s="645" t="s">
        <v>1001</v>
      </c>
    </row>
    <row r="40" spans="1:38" ht="20.25" customHeight="1">
      <c r="B40" s="662" t="s">
        <v>153</v>
      </c>
      <c r="C40" s="618" t="s">
        <v>673</v>
      </c>
      <c r="D40" s="658">
        <v>374</v>
      </c>
      <c r="E40" s="658">
        <v>306</v>
      </c>
      <c r="F40" s="658">
        <v>272</v>
      </c>
      <c r="G40" s="658">
        <v>238</v>
      </c>
      <c r="H40" s="645" t="s">
        <v>1003</v>
      </c>
    </row>
    <row r="41" spans="1:38" ht="20.25" customHeight="1">
      <c r="B41" s="662" t="s">
        <v>154</v>
      </c>
      <c r="C41" s="618" t="s">
        <v>674</v>
      </c>
      <c r="D41" s="658">
        <v>726</v>
      </c>
      <c r="E41" s="658">
        <v>619</v>
      </c>
      <c r="F41" s="658">
        <v>566</v>
      </c>
      <c r="G41" s="658">
        <v>513</v>
      </c>
      <c r="H41" s="645" t="s">
        <v>1004</v>
      </c>
    </row>
    <row r="42" spans="1:38" ht="30">
      <c r="B42" s="663" t="s">
        <v>155</v>
      </c>
      <c r="C42" s="633" t="s">
        <v>673</v>
      </c>
      <c r="D42" s="664">
        <v>1627</v>
      </c>
      <c r="E42" s="664">
        <v>1457</v>
      </c>
      <c r="F42" s="664">
        <v>1372</v>
      </c>
      <c r="G42" s="664">
        <v>1286</v>
      </c>
      <c r="H42" s="665" t="s">
        <v>1004</v>
      </c>
    </row>
    <row r="43" spans="1:38" ht="44.25">
      <c r="B43" s="663" t="s">
        <v>156</v>
      </c>
      <c r="C43" s="633" t="s">
        <v>674</v>
      </c>
      <c r="D43" s="664">
        <v>2769</v>
      </c>
      <c r="E43" s="664">
        <v>2538</v>
      </c>
      <c r="F43" s="664">
        <v>2423</v>
      </c>
      <c r="G43" s="664">
        <v>2307</v>
      </c>
      <c r="H43" s="665" t="s">
        <v>1004</v>
      </c>
    </row>
    <row r="44" spans="1:38" ht="20.25" customHeight="1"/>
    <row r="45" spans="1:38" ht="20.25" customHeight="1"/>
    <row r="46" spans="1:38" ht="20.100000000000001" customHeight="1">
      <c r="B46" s="150" t="s">
        <v>26</v>
      </c>
      <c r="C46" s="135"/>
      <c r="D46" s="135"/>
      <c r="E46" s="135"/>
      <c r="F46" s="135"/>
      <c r="G46" s="135"/>
      <c r="H46" s="135"/>
      <c r="L46" s="169"/>
      <c r="M46" s="169"/>
      <c r="R46" s="127"/>
      <c r="S46" s="127"/>
      <c r="T46" s="127"/>
      <c r="U46" s="127"/>
      <c r="V46" s="127"/>
      <c r="W46" s="127"/>
      <c r="X46" s="127"/>
      <c r="Y46" s="127"/>
      <c r="Z46" s="127"/>
      <c r="AA46" s="127"/>
      <c r="AB46" s="127"/>
      <c r="AC46" s="127"/>
      <c r="AD46" s="127"/>
      <c r="AE46" s="127"/>
      <c r="AF46" s="127"/>
      <c r="AG46" s="127"/>
      <c r="AH46" s="127"/>
      <c r="AI46" s="127"/>
      <c r="AJ46" s="127"/>
      <c r="AK46" s="127"/>
      <c r="AL46" s="127"/>
    </row>
    <row r="47" spans="1:38" ht="20.100000000000001" customHeight="1">
      <c r="B47" s="127" t="s">
        <v>131</v>
      </c>
      <c r="C47" s="152" t="s">
        <v>688</v>
      </c>
      <c r="D47" s="152"/>
      <c r="E47" s="152"/>
      <c r="F47" s="152"/>
      <c r="G47" s="127"/>
      <c r="H47" s="127"/>
      <c r="L47" s="169"/>
      <c r="M47" s="169"/>
      <c r="R47" s="127"/>
      <c r="S47" s="127"/>
      <c r="T47" s="127"/>
      <c r="U47" s="127"/>
      <c r="V47" s="127"/>
      <c r="W47" s="127"/>
      <c r="X47" s="127"/>
      <c r="Y47" s="127"/>
      <c r="Z47" s="127"/>
      <c r="AA47" s="127"/>
      <c r="AB47" s="127"/>
      <c r="AC47" s="127"/>
      <c r="AD47" s="127"/>
      <c r="AE47" s="127"/>
      <c r="AF47" s="127"/>
      <c r="AG47" s="127"/>
      <c r="AH47" s="127"/>
      <c r="AI47" s="127"/>
      <c r="AJ47" s="127"/>
      <c r="AK47" s="127"/>
      <c r="AL47" s="127"/>
    </row>
    <row r="48" spans="1:38" ht="20.100000000000001" customHeight="1">
      <c r="B48" s="127" t="s">
        <v>140</v>
      </c>
      <c r="C48" s="127" t="s">
        <v>585</v>
      </c>
      <c r="D48" s="152"/>
      <c r="L48" s="169"/>
      <c r="M48" s="169"/>
      <c r="R48" s="127"/>
      <c r="S48" s="127"/>
      <c r="T48" s="127"/>
      <c r="U48" s="127"/>
      <c r="V48" s="127"/>
      <c r="W48" s="127"/>
      <c r="X48" s="127"/>
      <c r="Y48" s="127"/>
      <c r="Z48" s="127"/>
      <c r="AA48" s="127"/>
      <c r="AB48" s="127"/>
      <c r="AC48" s="127"/>
      <c r="AD48" s="127"/>
      <c r="AE48" s="127"/>
      <c r="AF48" s="127"/>
      <c r="AG48" s="127"/>
      <c r="AH48" s="127"/>
      <c r="AI48" s="127"/>
      <c r="AJ48" s="127"/>
      <c r="AK48" s="127"/>
      <c r="AL48" s="127"/>
    </row>
    <row r="49" spans="1:38" ht="20.100000000000001" customHeight="1">
      <c r="B49" s="127" t="s">
        <v>582</v>
      </c>
      <c r="C49" s="127" t="s">
        <v>584</v>
      </c>
      <c r="D49" s="152"/>
      <c r="R49" s="127"/>
      <c r="S49" s="127"/>
      <c r="T49" s="127"/>
      <c r="U49" s="127"/>
      <c r="V49" s="127"/>
      <c r="W49" s="127"/>
      <c r="X49" s="127"/>
      <c r="Y49" s="127"/>
      <c r="Z49" s="127"/>
      <c r="AA49" s="127"/>
      <c r="AB49" s="127"/>
      <c r="AC49" s="127"/>
      <c r="AD49" s="127"/>
      <c r="AE49" s="127"/>
      <c r="AF49" s="127"/>
      <c r="AG49" s="127"/>
      <c r="AH49" s="127"/>
      <c r="AI49" s="127"/>
      <c r="AJ49" s="127"/>
      <c r="AK49" s="127"/>
      <c r="AL49" s="127"/>
    </row>
    <row r="50" spans="1:38" ht="20.100000000000001" customHeight="1">
      <c r="B50" s="127" t="s">
        <v>141</v>
      </c>
      <c r="C50" s="127" t="s">
        <v>689</v>
      </c>
      <c r="R50" s="127"/>
      <c r="S50" s="127"/>
      <c r="T50" s="127"/>
      <c r="U50" s="127"/>
      <c r="V50" s="127"/>
      <c r="W50" s="127"/>
      <c r="X50" s="127"/>
      <c r="Y50" s="127"/>
      <c r="Z50" s="127"/>
      <c r="AA50" s="127"/>
      <c r="AB50" s="127"/>
      <c r="AC50" s="127"/>
      <c r="AD50" s="127"/>
      <c r="AE50" s="127"/>
      <c r="AF50" s="127"/>
      <c r="AG50" s="127"/>
      <c r="AH50" s="127"/>
      <c r="AI50" s="127"/>
      <c r="AJ50" s="127"/>
      <c r="AK50" s="127"/>
      <c r="AL50" s="127"/>
    </row>
    <row r="51" spans="1:38" ht="20.100000000000001" customHeight="1">
      <c r="B51" s="127" t="s">
        <v>159</v>
      </c>
      <c r="C51" s="127" t="s">
        <v>691</v>
      </c>
      <c r="G51" s="127"/>
      <c r="H51" s="127"/>
      <c r="R51" s="127"/>
      <c r="S51" s="127"/>
      <c r="T51" s="127"/>
      <c r="U51" s="127"/>
      <c r="V51" s="127"/>
      <c r="W51" s="127"/>
      <c r="X51" s="127"/>
      <c r="Y51" s="127"/>
      <c r="Z51" s="127"/>
      <c r="AA51" s="127"/>
      <c r="AB51" s="127"/>
      <c r="AC51" s="127"/>
      <c r="AD51" s="127"/>
      <c r="AE51" s="127"/>
      <c r="AF51" s="127"/>
      <c r="AG51" s="127"/>
      <c r="AH51" s="127"/>
      <c r="AI51" s="127"/>
      <c r="AJ51" s="127"/>
      <c r="AK51" s="127"/>
      <c r="AL51" s="127"/>
    </row>
    <row r="52" spans="1:38" ht="20.100000000000001" customHeight="1">
      <c r="B52" s="127" t="s">
        <v>670</v>
      </c>
      <c r="C52" s="127" t="s">
        <v>671</v>
      </c>
      <c r="G52" s="127"/>
      <c r="H52" s="127"/>
      <c r="R52" s="127"/>
      <c r="S52" s="127"/>
      <c r="T52" s="127"/>
      <c r="U52" s="127"/>
      <c r="V52" s="127"/>
      <c r="W52" s="127"/>
      <c r="X52" s="127"/>
      <c r="Y52" s="127"/>
      <c r="Z52" s="127"/>
      <c r="AA52" s="127"/>
      <c r="AB52" s="127"/>
      <c r="AC52" s="127"/>
      <c r="AD52" s="127"/>
      <c r="AE52" s="127"/>
      <c r="AF52" s="127"/>
      <c r="AG52" s="127"/>
      <c r="AH52" s="127"/>
      <c r="AI52" s="127"/>
      <c r="AJ52" s="127"/>
      <c r="AK52" s="127"/>
      <c r="AL52" s="127"/>
    </row>
    <row r="53" spans="1:38" ht="20.100000000000001" customHeight="1">
      <c r="B53" s="127" t="s">
        <v>754</v>
      </c>
      <c r="C53" s="127" t="s">
        <v>925</v>
      </c>
      <c r="G53" s="127"/>
      <c r="H53" s="127"/>
      <c r="R53" s="127"/>
      <c r="S53" s="127"/>
      <c r="T53" s="127"/>
      <c r="U53" s="127"/>
      <c r="V53" s="127"/>
      <c r="W53" s="127"/>
      <c r="X53" s="127"/>
      <c r="Y53" s="127"/>
      <c r="Z53" s="127"/>
      <c r="AA53" s="127"/>
      <c r="AB53" s="127"/>
      <c r="AC53" s="127"/>
      <c r="AD53" s="127"/>
      <c r="AE53" s="127"/>
      <c r="AF53" s="127"/>
      <c r="AG53" s="127"/>
      <c r="AH53" s="127"/>
      <c r="AI53" s="127"/>
      <c r="AJ53" s="127"/>
      <c r="AK53" s="127"/>
      <c r="AL53" s="127"/>
    </row>
    <row r="54" spans="1:38" s="15" customFormat="1" ht="20.100000000000001" customHeight="1">
      <c r="A54" s="127"/>
      <c r="B54" s="127" t="s">
        <v>157</v>
      </c>
      <c r="C54" s="127" t="s">
        <v>690</v>
      </c>
      <c r="D54" s="153"/>
      <c r="E54" s="127"/>
      <c r="F54" s="127"/>
      <c r="G54" s="128"/>
      <c r="H54" s="128"/>
      <c r="I54" s="3"/>
      <c r="J54" s="3"/>
      <c r="K54" s="3"/>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c r="AK54" s="127"/>
      <c r="AL54" s="127"/>
    </row>
    <row r="55" spans="1:38" ht="20.100000000000001" customHeight="1">
      <c r="B55" s="127" t="s">
        <v>142</v>
      </c>
      <c r="C55" s="127" t="s">
        <v>583</v>
      </c>
      <c r="D55" s="153"/>
      <c r="R55" s="127"/>
      <c r="S55" s="127"/>
      <c r="T55" s="127"/>
      <c r="U55" s="127"/>
      <c r="V55" s="127"/>
      <c r="W55" s="127"/>
      <c r="X55" s="127"/>
      <c r="Y55" s="127"/>
      <c r="Z55" s="127"/>
      <c r="AA55" s="127"/>
      <c r="AB55" s="127"/>
      <c r="AC55" s="127"/>
      <c r="AD55" s="127"/>
      <c r="AE55" s="127"/>
      <c r="AF55" s="127"/>
      <c r="AG55" s="127"/>
      <c r="AH55" s="127"/>
      <c r="AI55" s="127"/>
      <c r="AJ55" s="127"/>
      <c r="AK55" s="127"/>
      <c r="AL55" s="127"/>
    </row>
    <row r="56" spans="1:38" ht="20.100000000000001" customHeight="1">
      <c r="B56" s="127" t="s">
        <v>130</v>
      </c>
      <c r="C56" s="152" t="s">
        <v>686</v>
      </c>
      <c r="D56" s="396"/>
    </row>
    <row r="57" spans="1:38" ht="20.100000000000001" customHeight="1">
      <c r="B57" s="127" t="s">
        <v>150</v>
      </c>
      <c r="C57" s="127" t="s">
        <v>586</v>
      </c>
      <c r="D57" s="396"/>
      <c r="G57" s="396"/>
      <c r="H57" s="396"/>
    </row>
    <row r="58" spans="1:38" ht="20.100000000000001" customHeight="1">
      <c r="B58" s="127" t="s">
        <v>158</v>
      </c>
      <c r="C58" s="127" t="s">
        <v>952</v>
      </c>
      <c r="D58" s="396"/>
    </row>
    <row r="59" spans="1:38" ht="20.100000000000001" customHeight="1">
      <c r="B59" s="157" t="s">
        <v>128</v>
      </c>
      <c r="C59" s="157" t="s">
        <v>683</v>
      </c>
      <c r="D59" s="396"/>
    </row>
  </sheetData>
  <sheetProtection algorithmName="SHA-512" hashValue="wxOocojtIucpYXBIVnIqk9IxHnsEJqU0TMz98rMF5w8N2v3eOgkwGcKMI3dlAtQCif9Zhvkf7EnUvEJ2dIMIBw==" saltValue="Jo4SKWZy8N6XI1NfIT0cWw==" spinCount="100000" sheet="1"/>
  <sortState xmlns:xlrd2="http://schemas.microsoft.com/office/spreadsheetml/2017/richdata2" ref="B48:C59">
    <sortCondition ref="B47:B59"/>
  </sortState>
  <mergeCells count="1">
    <mergeCell ref="J1:K1"/>
  </mergeCells>
  <hyperlinks>
    <hyperlink ref="J1:K1" location="Übersicht!A1" display="Übersicht!A1" xr:uid="{C0056935-06BF-44A4-B13F-4AEA65751E74}"/>
  </hyperlinks>
  <pageMargins left="0.7" right="0.7" top="0.78740157499999996" bottom="0.78740157499999996" header="0.3" footer="0.3"/>
  <pageSetup paperSize="9" orientation="portrait" horizont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ED233-EE93-4899-8B6D-7FAF51311E79}">
  <sheetPr codeName="Tabelle29">
    <tabColor theme="7" tint="0.59999389629810485"/>
  </sheetPr>
  <dimension ref="A1:L47"/>
  <sheetViews>
    <sheetView showGridLines="0" zoomScale="80" zoomScaleNormal="80" workbookViewId="0"/>
  </sheetViews>
  <sheetFormatPr baseColWidth="10" defaultColWidth="11.42578125" defaultRowHeight="16.5"/>
  <cols>
    <col min="1" max="1" width="9.140625" style="117" customWidth="1"/>
    <col min="2" max="2" width="75" style="127" bestFit="1" customWidth="1"/>
    <col min="3" max="3" width="15.85546875" style="117" customWidth="1"/>
    <col min="4" max="7" width="15.85546875" style="396" customWidth="1"/>
    <col min="8" max="8" width="61.42578125" style="117" customWidth="1"/>
    <col min="9" max="9" width="11.42578125" style="3" bestFit="1"/>
    <col min="10" max="11" width="11.42578125" style="3"/>
    <col min="12" max="16384" width="11.42578125" style="65"/>
  </cols>
  <sheetData>
    <row r="1" spans="1:12" s="178" customFormat="1" ht="35.1" customHeight="1">
      <c r="A1" s="164"/>
      <c r="B1" s="58" t="s">
        <v>35</v>
      </c>
      <c r="C1" s="164"/>
      <c r="D1" s="165"/>
      <c r="E1" s="165"/>
      <c r="F1" s="165"/>
      <c r="G1" s="165"/>
      <c r="H1" s="164"/>
      <c r="I1" s="2"/>
      <c r="J1" s="713" t="s">
        <v>989</v>
      </c>
      <c r="K1" s="714"/>
    </row>
    <row r="2" spans="1:12" s="178" customFormat="1" ht="9.9499999999999993" customHeight="1">
      <c r="A2" s="127"/>
      <c r="B2" s="127"/>
      <c r="C2" s="127"/>
      <c r="D2" s="396"/>
      <c r="E2" s="396"/>
      <c r="F2" s="396"/>
      <c r="G2" s="396"/>
      <c r="H2" s="127"/>
      <c r="I2" s="2"/>
      <c r="J2" s="2"/>
      <c r="K2" s="2"/>
    </row>
    <row r="3" spans="1:12" s="101" customFormat="1" ht="20.100000000000001" customHeight="1">
      <c r="A3" s="166"/>
      <c r="B3" s="166" t="s">
        <v>771</v>
      </c>
      <c r="C3" s="167"/>
      <c r="D3" s="168"/>
      <c r="E3" s="168"/>
      <c r="F3" s="168"/>
      <c r="G3" s="168"/>
      <c r="H3" s="167"/>
      <c r="I3" s="2"/>
      <c r="J3" s="2"/>
      <c r="K3" s="2"/>
    </row>
    <row r="4" spans="1:12" ht="20.100000000000001" customHeight="1">
      <c r="F4" s="512"/>
      <c r="H4" s="396"/>
      <c r="I4" s="117"/>
      <c r="J4" s="26"/>
      <c r="K4" s="26"/>
      <c r="L4" s="26"/>
    </row>
    <row r="5" spans="1:12" ht="20.100000000000001" customHeight="1">
      <c r="E5" s="119"/>
      <c r="F5" s="119"/>
      <c r="G5" s="140"/>
      <c r="H5" s="140"/>
      <c r="I5" s="117"/>
      <c r="J5" s="26"/>
      <c r="K5" s="26"/>
      <c r="L5" s="26"/>
    </row>
    <row r="6" spans="1:12" ht="20.100000000000001" customHeight="1">
      <c r="B6" s="607" t="s">
        <v>236</v>
      </c>
      <c r="C6" s="129" t="s">
        <v>3</v>
      </c>
      <c r="D6" s="129" t="s">
        <v>5</v>
      </c>
      <c r="E6" s="129" t="s">
        <v>6</v>
      </c>
      <c r="F6" s="129">
        <v>2045</v>
      </c>
      <c r="G6" s="129" t="s">
        <v>8</v>
      </c>
      <c r="H6" s="133" t="s">
        <v>9</v>
      </c>
      <c r="I6" s="117"/>
      <c r="J6" s="26"/>
      <c r="K6" s="26"/>
      <c r="L6" s="26"/>
    </row>
    <row r="7" spans="1:12" ht="20.100000000000001" customHeight="1">
      <c r="B7" s="623" t="s">
        <v>160</v>
      </c>
      <c r="C7" s="618" t="s">
        <v>124</v>
      </c>
      <c r="D7" s="618">
        <v>46</v>
      </c>
      <c r="E7" s="638">
        <v>46</v>
      </c>
      <c r="F7" s="638">
        <v>46</v>
      </c>
      <c r="G7" s="638">
        <v>46</v>
      </c>
      <c r="H7" s="667" t="s">
        <v>670</v>
      </c>
      <c r="I7" s="117"/>
      <c r="J7" s="26"/>
      <c r="K7" s="26"/>
      <c r="L7" s="26"/>
    </row>
    <row r="8" spans="1:12" ht="20.100000000000001" customHeight="1">
      <c r="B8" s="623" t="s">
        <v>161</v>
      </c>
      <c r="C8" s="618" t="s">
        <v>124</v>
      </c>
      <c r="D8" s="618">
        <v>38</v>
      </c>
      <c r="E8" s="618">
        <v>38</v>
      </c>
      <c r="F8" s="638">
        <v>38</v>
      </c>
      <c r="G8" s="618">
        <v>38</v>
      </c>
      <c r="H8" s="667" t="s">
        <v>670</v>
      </c>
      <c r="I8" s="117"/>
      <c r="J8" s="26"/>
      <c r="K8" s="26"/>
      <c r="L8" s="26"/>
    </row>
    <row r="9" spans="1:12" ht="20.100000000000001" customHeight="1">
      <c r="B9" s="623" t="s">
        <v>162</v>
      </c>
      <c r="C9" s="618" t="s">
        <v>124</v>
      </c>
      <c r="D9" s="618">
        <v>13</v>
      </c>
      <c r="E9" s="638">
        <v>13</v>
      </c>
      <c r="F9" s="638">
        <v>13</v>
      </c>
      <c r="G9" s="638">
        <v>13</v>
      </c>
      <c r="H9" s="667" t="s">
        <v>670</v>
      </c>
      <c r="I9" s="117"/>
      <c r="J9" s="26"/>
      <c r="K9" s="26"/>
      <c r="L9" s="26"/>
    </row>
    <row r="10" spans="1:12" ht="20.100000000000001" customHeight="1">
      <c r="B10" s="623" t="s">
        <v>163</v>
      </c>
      <c r="C10" s="618" t="s">
        <v>124</v>
      </c>
      <c r="D10" s="638">
        <v>24</v>
      </c>
      <c r="E10" s="638">
        <v>24</v>
      </c>
      <c r="F10" s="638">
        <v>24</v>
      </c>
      <c r="G10" s="638">
        <v>24</v>
      </c>
      <c r="H10" s="667" t="s">
        <v>670</v>
      </c>
      <c r="I10" s="117"/>
      <c r="J10" s="26"/>
      <c r="K10" s="26"/>
      <c r="L10" s="26"/>
    </row>
    <row r="11" spans="1:12" ht="20.100000000000001" customHeight="1">
      <c r="B11" s="623" t="s">
        <v>164</v>
      </c>
      <c r="C11" s="618" t="s">
        <v>124</v>
      </c>
      <c r="D11" s="638">
        <v>102</v>
      </c>
      <c r="E11" s="638">
        <v>102</v>
      </c>
      <c r="F11" s="638">
        <v>102</v>
      </c>
      <c r="G11" s="638">
        <v>102</v>
      </c>
      <c r="H11" s="667" t="s">
        <v>670</v>
      </c>
      <c r="I11" s="117"/>
      <c r="J11" s="26"/>
      <c r="K11" s="26"/>
      <c r="L11" s="26"/>
    </row>
    <row r="12" spans="1:12" ht="20.100000000000001" customHeight="1">
      <c r="B12" s="623" t="s">
        <v>165</v>
      </c>
      <c r="C12" s="618" t="s">
        <v>124</v>
      </c>
      <c r="D12" s="618">
        <v>59</v>
      </c>
      <c r="E12" s="638">
        <v>59</v>
      </c>
      <c r="F12" s="638">
        <v>59</v>
      </c>
      <c r="G12" s="638">
        <v>59</v>
      </c>
      <c r="H12" s="667" t="s">
        <v>670</v>
      </c>
      <c r="I12" s="117"/>
      <c r="J12" s="26"/>
      <c r="K12" s="26"/>
      <c r="L12" s="26"/>
    </row>
    <row r="13" spans="1:12" ht="20.100000000000001" customHeight="1">
      <c r="B13" s="623" t="s">
        <v>166</v>
      </c>
      <c r="C13" s="618" t="s">
        <v>124</v>
      </c>
      <c r="D13" s="618">
        <v>54</v>
      </c>
      <c r="E13" s="638">
        <v>54</v>
      </c>
      <c r="F13" s="638">
        <v>54</v>
      </c>
      <c r="G13" s="638">
        <v>54</v>
      </c>
      <c r="H13" s="667" t="s">
        <v>670</v>
      </c>
      <c r="I13" s="117"/>
      <c r="J13" s="26"/>
      <c r="K13" s="26"/>
      <c r="L13" s="26"/>
    </row>
    <row r="14" spans="1:12" ht="20.100000000000001" customHeight="1">
      <c r="B14" s="623" t="s">
        <v>167</v>
      </c>
      <c r="C14" s="618" t="s">
        <v>124</v>
      </c>
      <c r="D14" s="618">
        <v>41</v>
      </c>
      <c r="E14" s="638">
        <v>41</v>
      </c>
      <c r="F14" s="638">
        <v>41</v>
      </c>
      <c r="G14" s="638">
        <v>41</v>
      </c>
      <c r="H14" s="667" t="s">
        <v>670</v>
      </c>
      <c r="I14" s="117"/>
      <c r="J14" s="26"/>
      <c r="K14" s="26"/>
      <c r="L14" s="26"/>
    </row>
    <row r="15" spans="1:12" ht="20.100000000000001" customHeight="1">
      <c r="B15" s="623" t="s">
        <v>168</v>
      </c>
      <c r="C15" s="618" t="s">
        <v>124</v>
      </c>
      <c r="D15" s="618">
        <v>1</v>
      </c>
      <c r="E15" s="638">
        <v>1</v>
      </c>
      <c r="F15" s="638">
        <v>1</v>
      </c>
      <c r="G15" s="638">
        <v>1</v>
      </c>
      <c r="H15" s="667" t="s">
        <v>670</v>
      </c>
      <c r="I15" s="117"/>
      <c r="J15" s="26"/>
      <c r="K15" s="26"/>
      <c r="L15" s="26"/>
    </row>
    <row r="16" spans="1:12" ht="20.100000000000001" customHeight="1">
      <c r="B16" s="142"/>
      <c r="C16" s="140"/>
      <c r="D16" s="119"/>
      <c r="E16" s="117"/>
      <c r="F16" s="117"/>
      <c r="G16" s="140"/>
      <c r="H16" s="140"/>
      <c r="I16" s="117"/>
      <c r="J16" s="26"/>
      <c r="K16" s="26"/>
      <c r="L16" s="26"/>
    </row>
    <row r="17" spans="1:12" ht="20.100000000000001" customHeight="1">
      <c r="A17" s="119"/>
      <c r="F17" s="512"/>
      <c r="H17" s="396"/>
      <c r="I17" s="117"/>
      <c r="J17" s="26"/>
      <c r="K17" s="26"/>
      <c r="L17" s="26"/>
    </row>
    <row r="18" spans="1:12" ht="20.100000000000001" customHeight="1">
      <c r="A18" s="119"/>
      <c r="B18" s="607" t="s">
        <v>246</v>
      </c>
      <c r="C18" s="129" t="s">
        <v>3</v>
      </c>
      <c r="D18" s="129" t="s">
        <v>5</v>
      </c>
      <c r="E18" s="129" t="s">
        <v>6</v>
      </c>
      <c r="F18" s="129">
        <v>2045</v>
      </c>
      <c r="G18" s="129" t="s">
        <v>8</v>
      </c>
      <c r="H18" s="133" t="s">
        <v>9</v>
      </c>
      <c r="I18" s="117"/>
      <c r="J18" s="2"/>
      <c r="K18" s="2"/>
      <c r="L18" s="26"/>
    </row>
    <row r="19" spans="1:12" ht="20.100000000000001" customHeight="1">
      <c r="A19" s="119"/>
      <c r="B19" s="623" t="s">
        <v>169</v>
      </c>
      <c r="C19" s="618" t="s">
        <v>170</v>
      </c>
      <c r="D19" s="638">
        <v>120</v>
      </c>
      <c r="E19" s="638">
        <v>120</v>
      </c>
      <c r="F19" s="638">
        <v>120</v>
      </c>
      <c r="G19" s="638">
        <v>120</v>
      </c>
      <c r="H19" s="667" t="s">
        <v>670</v>
      </c>
      <c r="I19" s="117"/>
      <c r="J19" s="2"/>
      <c r="K19" s="2"/>
      <c r="L19" s="2"/>
    </row>
    <row r="20" spans="1:12" ht="20.100000000000001" customHeight="1">
      <c r="A20" s="119"/>
      <c r="B20" s="623" t="s">
        <v>171</v>
      </c>
      <c r="C20" s="618" t="s">
        <v>124</v>
      </c>
      <c r="D20" s="638">
        <v>165</v>
      </c>
      <c r="E20" s="638">
        <v>165</v>
      </c>
      <c r="F20" s="638">
        <v>165</v>
      </c>
      <c r="G20" s="638">
        <v>165</v>
      </c>
      <c r="H20" s="667" t="s">
        <v>670</v>
      </c>
      <c r="I20" s="117"/>
      <c r="J20" s="15"/>
      <c r="K20" s="15"/>
      <c r="L20" s="2"/>
    </row>
    <row r="21" spans="1:12" ht="20.100000000000001" customHeight="1">
      <c r="A21" s="119"/>
      <c r="B21" s="623" t="s">
        <v>172</v>
      </c>
      <c r="C21" s="618" t="s">
        <v>124</v>
      </c>
      <c r="D21" s="618">
        <v>380</v>
      </c>
      <c r="E21" s="638">
        <v>380</v>
      </c>
      <c r="F21" s="638">
        <v>380</v>
      </c>
      <c r="G21" s="638">
        <v>380</v>
      </c>
      <c r="H21" s="667" t="s">
        <v>670</v>
      </c>
      <c r="I21" s="117"/>
      <c r="J21" s="18"/>
      <c r="K21" s="18"/>
      <c r="L21" s="15"/>
    </row>
    <row r="22" spans="1:12" ht="20.100000000000001" customHeight="1">
      <c r="A22" s="119"/>
      <c r="B22" s="651" t="s">
        <v>773</v>
      </c>
      <c r="C22" s="618" t="s">
        <v>124</v>
      </c>
      <c r="D22" s="638">
        <v>12</v>
      </c>
      <c r="E22" s="638">
        <v>12</v>
      </c>
      <c r="F22" s="638">
        <v>12</v>
      </c>
      <c r="G22" s="638">
        <v>12</v>
      </c>
      <c r="H22" s="645" t="s">
        <v>661</v>
      </c>
      <c r="I22" s="117"/>
      <c r="L22" s="3"/>
    </row>
    <row r="23" spans="1:12" ht="20.100000000000001" customHeight="1">
      <c r="A23" s="119"/>
      <c r="B23" s="623" t="s">
        <v>772</v>
      </c>
      <c r="C23" s="618" t="s">
        <v>124</v>
      </c>
      <c r="D23" s="638">
        <v>17</v>
      </c>
      <c r="E23" s="638">
        <v>17</v>
      </c>
      <c r="F23" s="638">
        <v>17</v>
      </c>
      <c r="G23" s="638">
        <v>17</v>
      </c>
      <c r="H23" s="667" t="s">
        <v>670</v>
      </c>
      <c r="I23" s="117"/>
      <c r="L23" s="3"/>
    </row>
    <row r="24" spans="1:12" ht="20.100000000000001" customHeight="1">
      <c r="A24" s="119"/>
      <c r="B24" s="623" t="s">
        <v>173</v>
      </c>
      <c r="C24" s="618" t="s">
        <v>124</v>
      </c>
      <c r="D24" s="618">
        <v>12</v>
      </c>
      <c r="E24" s="638">
        <v>12</v>
      </c>
      <c r="F24" s="638">
        <v>12</v>
      </c>
      <c r="G24" s="638">
        <v>12</v>
      </c>
      <c r="H24" s="667" t="s">
        <v>670</v>
      </c>
      <c r="I24" s="117"/>
      <c r="L24" s="3"/>
    </row>
    <row r="25" spans="1:12" ht="20.100000000000001" customHeight="1">
      <c r="A25" s="119"/>
      <c r="B25" s="651" t="s">
        <v>174</v>
      </c>
      <c r="C25" s="618" t="s">
        <v>124</v>
      </c>
      <c r="D25" s="626">
        <v>50</v>
      </c>
      <c r="E25" s="626">
        <v>50</v>
      </c>
      <c r="F25" s="626">
        <v>50</v>
      </c>
      <c r="G25" s="626">
        <v>50</v>
      </c>
      <c r="H25" s="645" t="s">
        <v>661</v>
      </c>
      <c r="I25" s="117"/>
      <c r="L25" s="3"/>
    </row>
    <row r="26" spans="1:12" ht="20.100000000000001" customHeight="1">
      <c r="A26" s="119"/>
      <c r="B26" s="651" t="s">
        <v>175</v>
      </c>
      <c r="C26" s="616" t="s">
        <v>124</v>
      </c>
      <c r="D26" s="616">
        <v>13</v>
      </c>
      <c r="E26" s="616">
        <v>13</v>
      </c>
      <c r="F26" s="616">
        <v>13</v>
      </c>
      <c r="G26" s="616">
        <v>13</v>
      </c>
      <c r="H26" s="615" t="s">
        <v>670</v>
      </c>
      <c r="I26" s="117"/>
      <c r="L26" s="3"/>
    </row>
    <row r="27" spans="1:12" ht="20.100000000000001" customHeight="1">
      <c r="A27" s="119"/>
      <c r="B27" s="142"/>
      <c r="C27" s="119"/>
      <c r="D27" s="119"/>
      <c r="E27" s="119"/>
      <c r="F27" s="119"/>
      <c r="G27" s="119"/>
      <c r="H27" s="119"/>
      <c r="I27" s="117"/>
      <c r="L27" s="3"/>
    </row>
    <row r="28" spans="1:12" ht="20.100000000000001" customHeight="1">
      <c r="A28" s="119"/>
      <c r="B28" s="607" t="s">
        <v>255</v>
      </c>
      <c r="C28" s="129" t="s">
        <v>3</v>
      </c>
      <c r="D28" s="129" t="s">
        <v>5</v>
      </c>
      <c r="E28" s="129" t="s">
        <v>6</v>
      </c>
      <c r="F28" s="129">
        <v>2045</v>
      </c>
      <c r="G28" s="129" t="s">
        <v>8</v>
      </c>
      <c r="H28" s="133" t="s">
        <v>9</v>
      </c>
      <c r="I28" s="117"/>
      <c r="J28" s="117"/>
      <c r="K28" s="117"/>
      <c r="L28" s="3"/>
    </row>
    <row r="29" spans="1:12" ht="20.100000000000001" customHeight="1">
      <c r="A29" s="119"/>
      <c r="B29" s="623" t="s">
        <v>176</v>
      </c>
      <c r="C29" s="618" t="s">
        <v>124</v>
      </c>
      <c r="D29" s="618">
        <v>9</v>
      </c>
      <c r="E29" s="638">
        <v>9</v>
      </c>
      <c r="F29" s="638">
        <v>9</v>
      </c>
      <c r="G29" s="638">
        <v>9</v>
      </c>
      <c r="H29" s="667" t="s">
        <v>670</v>
      </c>
      <c r="I29" s="117"/>
      <c r="J29" s="569"/>
      <c r="K29" s="569"/>
      <c r="L29" s="3"/>
    </row>
    <row r="30" spans="1:12" ht="20.100000000000001" customHeight="1">
      <c r="A30" s="119"/>
      <c r="B30" s="623" t="s">
        <v>177</v>
      </c>
      <c r="C30" s="618" t="s">
        <v>124</v>
      </c>
      <c r="D30" s="618">
        <v>12</v>
      </c>
      <c r="E30" s="638">
        <v>12</v>
      </c>
      <c r="F30" s="638">
        <v>12</v>
      </c>
      <c r="G30" s="638">
        <v>12</v>
      </c>
      <c r="H30" s="667" t="s">
        <v>670</v>
      </c>
      <c r="I30" s="117"/>
      <c r="J30" s="569"/>
      <c r="K30" s="569"/>
      <c r="L30" s="3"/>
    </row>
    <row r="31" spans="1:12" ht="20.100000000000001" customHeight="1">
      <c r="A31" s="119"/>
      <c r="B31" s="623" t="s">
        <v>178</v>
      </c>
      <c r="C31" s="618" t="s">
        <v>124</v>
      </c>
      <c r="D31" s="618">
        <v>12</v>
      </c>
      <c r="E31" s="638">
        <v>12</v>
      </c>
      <c r="F31" s="638">
        <v>12</v>
      </c>
      <c r="G31" s="638">
        <v>12</v>
      </c>
      <c r="H31" s="667" t="s">
        <v>670</v>
      </c>
      <c r="I31" s="117"/>
      <c r="J31" s="569"/>
      <c r="K31" s="569"/>
      <c r="L31" s="3"/>
    </row>
    <row r="32" spans="1:12" ht="30">
      <c r="A32" s="119"/>
      <c r="B32" s="663" t="s">
        <v>179</v>
      </c>
      <c r="C32" s="618" t="s">
        <v>180</v>
      </c>
      <c r="D32" s="638">
        <v>16</v>
      </c>
      <c r="E32" s="638">
        <v>12</v>
      </c>
      <c r="F32" s="638">
        <v>11</v>
      </c>
      <c r="G32" s="638">
        <v>10</v>
      </c>
      <c r="H32" s="667" t="s">
        <v>670</v>
      </c>
      <c r="I32" s="117"/>
      <c r="J32" s="569"/>
      <c r="K32" s="569"/>
      <c r="L32" s="3"/>
    </row>
    <row r="33" spans="2:12">
      <c r="F33" s="512"/>
      <c r="H33" s="396"/>
      <c r="I33" s="117"/>
      <c r="J33" s="569"/>
      <c r="K33" s="569"/>
      <c r="L33" s="3"/>
    </row>
    <row r="34" spans="2:12">
      <c r="B34" s="607" t="s">
        <v>259</v>
      </c>
      <c r="C34" s="129" t="s">
        <v>3</v>
      </c>
      <c r="D34" s="187" t="s">
        <v>5</v>
      </c>
      <c r="E34" s="187" t="s">
        <v>6</v>
      </c>
      <c r="F34" s="187">
        <v>2045</v>
      </c>
      <c r="G34" s="187" t="s">
        <v>8</v>
      </c>
      <c r="H34" s="133" t="s">
        <v>9</v>
      </c>
      <c r="I34" s="117"/>
      <c r="J34" s="569"/>
      <c r="K34" s="569"/>
      <c r="L34" s="3"/>
    </row>
    <row r="35" spans="2:12" ht="20.100000000000001" customHeight="1">
      <c r="B35" s="668" t="s">
        <v>181</v>
      </c>
      <c r="C35" s="618" t="s">
        <v>124</v>
      </c>
      <c r="D35" s="669">
        <v>22</v>
      </c>
      <c r="E35" s="669">
        <v>16</v>
      </c>
      <c r="F35" s="669">
        <v>14</v>
      </c>
      <c r="G35" s="669">
        <v>12</v>
      </c>
      <c r="H35" s="645" t="s">
        <v>1005</v>
      </c>
      <c r="I35" s="117"/>
      <c r="J35" s="569"/>
      <c r="K35" s="569"/>
      <c r="L35" s="3"/>
    </row>
    <row r="36" spans="2:12" ht="20.100000000000001" customHeight="1">
      <c r="B36" s="668" t="s">
        <v>182</v>
      </c>
      <c r="C36" s="618" t="s">
        <v>124</v>
      </c>
      <c r="D36" s="669">
        <v>37</v>
      </c>
      <c r="E36" s="669">
        <v>22</v>
      </c>
      <c r="F36" s="669">
        <v>17.5</v>
      </c>
      <c r="G36" s="669">
        <v>13</v>
      </c>
      <c r="H36" s="645" t="s">
        <v>1005</v>
      </c>
      <c r="I36" s="117"/>
      <c r="L36" s="3"/>
    </row>
    <row r="37" spans="2:12" ht="20.100000000000001" customHeight="1">
      <c r="B37" s="668" t="s">
        <v>183</v>
      </c>
      <c r="C37" s="618" t="s">
        <v>124</v>
      </c>
      <c r="D37" s="669">
        <v>43</v>
      </c>
      <c r="E37" s="669">
        <v>31</v>
      </c>
      <c r="F37" s="669">
        <v>25</v>
      </c>
      <c r="G37" s="669">
        <v>19</v>
      </c>
      <c r="H37" s="645" t="s">
        <v>1005</v>
      </c>
      <c r="I37" s="117"/>
      <c r="L37" s="3"/>
    </row>
    <row r="38" spans="2:12" ht="20.100000000000001" customHeight="1">
      <c r="B38" s="668" t="s">
        <v>184</v>
      </c>
      <c r="C38" s="618" t="s">
        <v>124</v>
      </c>
      <c r="D38" s="669">
        <v>12</v>
      </c>
      <c r="E38" s="669">
        <v>11</v>
      </c>
      <c r="F38" s="669">
        <v>10.5</v>
      </c>
      <c r="G38" s="669">
        <v>10</v>
      </c>
      <c r="H38" s="645" t="s">
        <v>1005</v>
      </c>
      <c r="I38" s="117"/>
      <c r="L38" s="3"/>
    </row>
    <row r="39" spans="2:12" ht="20.100000000000001" customHeight="1">
      <c r="B39" s="668" t="s">
        <v>185</v>
      </c>
      <c r="C39" s="618" t="s">
        <v>124</v>
      </c>
      <c r="D39" s="669">
        <v>23.4</v>
      </c>
      <c r="E39" s="669">
        <v>21</v>
      </c>
      <c r="F39" s="669">
        <v>19.8</v>
      </c>
      <c r="G39" s="669">
        <v>18.600000000000001</v>
      </c>
      <c r="H39" s="645" t="s">
        <v>1005</v>
      </c>
      <c r="I39" s="117"/>
      <c r="L39" s="3"/>
    </row>
    <row r="42" spans="2:12">
      <c r="B42" s="150" t="s">
        <v>26</v>
      </c>
      <c r="C42" s="135"/>
      <c r="D42" s="135"/>
      <c r="E42" s="135"/>
      <c r="F42" s="135"/>
      <c r="G42" s="135"/>
      <c r="H42" s="135"/>
    </row>
    <row r="43" spans="2:12">
      <c r="B43" s="127" t="s">
        <v>670</v>
      </c>
      <c r="C43" s="127" t="s">
        <v>890</v>
      </c>
      <c r="D43" s="153"/>
      <c r="H43" s="127"/>
    </row>
    <row r="44" spans="2:12">
      <c r="B44" s="148" t="s">
        <v>186</v>
      </c>
      <c r="C44" s="127" t="s">
        <v>589</v>
      </c>
      <c r="G44" s="127"/>
      <c r="H44" s="127"/>
    </row>
    <row r="45" spans="2:12">
      <c r="B45" s="127" t="s">
        <v>754</v>
      </c>
      <c r="C45" s="127" t="s">
        <v>925</v>
      </c>
    </row>
    <row r="46" spans="2:12">
      <c r="B46" s="148" t="s">
        <v>187</v>
      </c>
      <c r="C46" s="148" t="s">
        <v>588</v>
      </c>
    </row>
    <row r="47" spans="2:12">
      <c r="B47" s="127" t="s">
        <v>188</v>
      </c>
      <c r="C47" s="117" t="s">
        <v>587</v>
      </c>
    </row>
  </sheetData>
  <sheetProtection algorithmName="SHA-512" hashValue="Ukb0nfYKG/d3EibHbk+k8im2Ap0+6cxAg9ZIEs6OpirLZEOTME+QDCte4GT6qg07PKDBzbY2/8ISnAOzjFUURw==" saltValue="CNlX111rpcU7ziF+eZz7UQ==" spinCount="100000" sheet="1"/>
  <mergeCells count="1">
    <mergeCell ref="J1:K1"/>
  </mergeCells>
  <hyperlinks>
    <hyperlink ref="J1:K1" location="Übersicht!A1" display="Übersicht!A1" xr:uid="{27D0AE96-4D69-4D3B-BBD2-90FE40D6E791}"/>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F6DA7E-9ED1-4C58-B913-B4A339C3217A}">
  <sheetPr codeName="Tabelle3">
    <tabColor theme="1" tint="0.499984740745262"/>
  </sheetPr>
  <dimension ref="A1:V61"/>
  <sheetViews>
    <sheetView showGridLines="0" zoomScale="80" zoomScaleNormal="80" workbookViewId="0"/>
  </sheetViews>
  <sheetFormatPr baseColWidth="10" defaultColWidth="11.42578125" defaultRowHeight="16.5"/>
  <cols>
    <col min="1" max="1" width="9.140625" style="2" customWidth="1"/>
    <col min="2" max="2" width="50" style="2" customWidth="1"/>
    <col min="3" max="3" width="26" style="2" customWidth="1"/>
    <col min="4" max="8" width="11.42578125" style="2"/>
    <col min="9" max="9" width="30.140625" style="15" customWidth="1"/>
    <col min="10" max="12" width="11.42578125" style="3" bestFit="1"/>
    <col min="13" max="16384" width="11.42578125" style="2"/>
  </cols>
  <sheetData>
    <row r="1" spans="1:22" s="488" customFormat="1" ht="35.1" customHeight="1">
      <c r="A1" s="460"/>
      <c r="B1" s="461" t="s">
        <v>66</v>
      </c>
      <c r="C1" s="460"/>
      <c r="D1" s="460"/>
      <c r="E1" s="460"/>
      <c r="F1" s="460"/>
      <c r="G1" s="429"/>
      <c r="H1" s="429"/>
      <c r="I1" s="122"/>
      <c r="J1" s="2"/>
      <c r="K1" s="713" t="s">
        <v>989</v>
      </c>
      <c r="L1" s="714"/>
      <c r="M1" s="117"/>
      <c r="N1" s="117"/>
      <c r="O1" s="117"/>
      <c r="P1" s="117"/>
      <c r="Q1" s="117"/>
      <c r="R1" s="117"/>
      <c r="S1" s="117"/>
      <c r="T1" s="117"/>
      <c r="U1" s="117"/>
      <c r="V1" s="117"/>
    </row>
    <row r="2" spans="1:22" s="65" customFormat="1" ht="9.9499999999999993" customHeight="1">
      <c r="A2" s="117"/>
      <c r="B2" s="117"/>
      <c r="C2" s="117"/>
      <c r="D2" s="117"/>
      <c r="E2" s="117"/>
      <c r="F2" s="117"/>
      <c r="G2" s="117"/>
      <c r="H2" s="117"/>
      <c r="I2" s="127"/>
      <c r="J2" s="2"/>
      <c r="K2" s="2"/>
      <c r="L2" s="2"/>
      <c r="M2" s="117"/>
      <c r="N2" s="117"/>
      <c r="O2" s="117"/>
      <c r="P2" s="117"/>
      <c r="Q2" s="117"/>
      <c r="R2" s="117"/>
      <c r="S2" s="117"/>
      <c r="T2" s="117"/>
      <c r="U2" s="117"/>
      <c r="V2" s="117"/>
    </row>
    <row r="3" spans="1:22" s="65" customFormat="1" ht="20.100000000000001" customHeight="1">
      <c r="A3" s="166"/>
      <c r="B3" s="166" t="s">
        <v>863</v>
      </c>
      <c r="C3" s="166"/>
      <c r="D3" s="166"/>
      <c r="E3" s="166"/>
      <c r="F3" s="166"/>
      <c r="G3" s="166"/>
      <c r="H3" s="166"/>
      <c r="I3" s="166"/>
      <c r="J3" s="2"/>
      <c r="K3" s="2"/>
      <c r="L3" s="2"/>
      <c r="M3" s="117"/>
      <c r="N3" s="117"/>
      <c r="O3" s="117"/>
      <c r="P3" s="117"/>
      <c r="Q3" s="117"/>
      <c r="R3" s="117"/>
      <c r="S3" s="117"/>
      <c r="T3" s="117"/>
      <c r="U3" s="117"/>
      <c r="V3" s="117"/>
    </row>
    <row r="4" spans="1:22" s="65" customFormat="1" ht="20.100000000000001" customHeight="1">
      <c r="A4" s="117"/>
      <c r="B4" s="117"/>
      <c r="C4" s="117"/>
      <c r="D4" s="117"/>
      <c r="E4" s="117"/>
      <c r="F4" s="117"/>
      <c r="G4" s="117"/>
      <c r="H4" s="117"/>
      <c r="I4" s="127"/>
      <c r="J4" s="26"/>
      <c r="K4" s="26"/>
      <c r="L4" s="26"/>
      <c r="M4" s="117"/>
      <c r="N4" s="117"/>
      <c r="O4" s="117"/>
      <c r="P4" s="117"/>
      <c r="Q4" s="117"/>
      <c r="R4" s="117"/>
      <c r="S4" s="117"/>
      <c r="T4" s="117"/>
      <c r="U4" s="117"/>
      <c r="V4" s="117"/>
    </row>
    <row r="5" spans="1:22" ht="20.100000000000001" customHeight="1">
      <c r="A5" s="117"/>
      <c r="B5" s="117"/>
      <c r="C5" s="117"/>
      <c r="D5" s="117"/>
      <c r="E5" s="117"/>
      <c r="F5" s="117"/>
      <c r="G5" s="117"/>
      <c r="H5" s="117"/>
      <c r="I5" s="127"/>
      <c r="J5" s="26"/>
      <c r="K5" s="26"/>
      <c r="L5" s="26"/>
      <c r="M5" s="117"/>
      <c r="N5" s="117"/>
      <c r="O5" s="117"/>
      <c r="P5" s="117"/>
      <c r="Q5" s="117"/>
      <c r="R5" s="117"/>
      <c r="S5" s="117"/>
      <c r="T5" s="117"/>
      <c r="U5" s="117"/>
      <c r="V5" s="117"/>
    </row>
    <row r="6" spans="1:22" ht="20.100000000000001" customHeight="1">
      <c r="A6" s="117"/>
      <c r="B6" s="507" t="s">
        <v>864</v>
      </c>
      <c r="C6" s="508" t="s">
        <v>3</v>
      </c>
      <c r="D6" s="508">
        <v>2018</v>
      </c>
      <c r="E6" s="508">
        <v>2030</v>
      </c>
      <c r="F6" s="508">
        <v>2040</v>
      </c>
      <c r="G6" s="508">
        <v>2045</v>
      </c>
      <c r="H6" s="508">
        <v>2050</v>
      </c>
      <c r="I6" s="131" t="s">
        <v>9</v>
      </c>
      <c r="J6" s="26"/>
      <c r="K6" s="26"/>
      <c r="L6" s="26"/>
      <c r="M6" s="117"/>
      <c r="N6" s="117"/>
      <c r="O6" s="117"/>
      <c r="P6" s="117"/>
      <c r="Q6" s="117"/>
      <c r="R6" s="117"/>
      <c r="S6" s="117"/>
      <c r="T6" s="117"/>
      <c r="U6" s="117"/>
      <c r="V6" s="117"/>
    </row>
    <row r="7" spans="1:22" ht="20.100000000000001" customHeight="1">
      <c r="A7" s="117"/>
      <c r="B7" s="526" t="s">
        <v>865</v>
      </c>
      <c r="C7" s="462" t="s">
        <v>67</v>
      </c>
      <c r="D7" s="464">
        <v>1.1000000000000001</v>
      </c>
      <c r="E7" s="464">
        <v>0.9</v>
      </c>
      <c r="F7" s="464">
        <v>0.9</v>
      </c>
      <c r="G7" s="464">
        <v>0.9</v>
      </c>
      <c r="H7" s="464">
        <v>0.9</v>
      </c>
      <c r="I7" s="608" t="s">
        <v>866</v>
      </c>
      <c r="J7" s="26"/>
      <c r="K7" s="26"/>
      <c r="L7" s="26"/>
      <c r="M7" s="117"/>
      <c r="N7" s="117"/>
      <c r="O7" s="117"/>
      <c r="P7" s="117"/>
      <c r="Q7" s="117"/>
      <c r="R7" s="117"/>
      <c r="S7" s="117"/>
      <c r="T7" s="117"/>
      <c r="U7" s="117"/>
      <c r="V7" s="117"/>
    </row>
    <row r="8" spans="1:22" ht="20.100000000000001" customHeight="1">
      <c r="A8" s="117"/>
      <c r="B8" s="523" t="s">
        <v>820</v>
      </c>
      <c r="C8" s="463" t="s">
        <v>70</v>
      </c>
      <c r="D8" s="464">
        <v>83.7</v>
      </c>
      <c r="E8" s="464">
        <v>83.3</v>
      </c>
      <c r="F8" s="464">
        <v>82.1</v>
      </c>
      <c r="G8" s="464">
        <f>(F8+H8)/2</f>
        <v>81.150000000000006</v>
      </c>
      <c r="H8" s="464">
        <v>80.2</v>
      </c>
      <c r="I8" s="609" t="s">
        <v>71</v>
      </c>
      <c r="J8" s="26"/>
      <c r="K8" s="26"/>
      <c r="L8" s="26"/>
      <c r="M8" s="117"/>
      <c r="N8" s="117"/>
      <c r="O8" s="117"/>
      <c r="P8" s="117"/>
      <c r="Q8" s="117"/>
      <c r="R8" s="117"/>
      <c r="S8" s="117"/>
      <c r="T8" s="117"/>
      <c r="U8" s="117"/>
      <c r="V8" s="117"/>
    </row>
    <row r="9" spans="1:22" ht="20.100000000000001" customHeight="1">
      <c r="A9" s="117"/>
      <c r="B9" s="465"/>
      <c r="C9" s="466"/>
      <c r="D9" s="467"/>
      <c r="E9" s="467"/>
      <c r="F9" s="467"/>
      <c r="G9" s="467"/>
      <c r="H9" s="467"/>
      <c r="I9" s="610"/>
      <c r="J9" s="26"/>
      <c r="K9" s="26"/>
      <c r="L9" s="26"/>
      <c r="M9" s="117"/>
      <c r="N9" s="117"/>
      <c r="O9" s="117"/>
      <c r="P9" s="117"/>
      <c r="Q9" s="117"/>
      <c r="R9" s="117"/>
      <c r="S9" s="117"/>
      <c r="T9" s="117"/>
      <c r="U9" s="117"/>
      <c r="V9" s="117"/>
    </row>
    <row r="10" spans="1:22" ht="20.100000000000001" customHeight="1">
      <c r="A10" s="117"/>
      <c r="B10" s="465"/>
      <c r="C10" s="466"/>
      <c r="D10" s="467"/>
      <c r="E10" s="467"/>
      <c r="F10" s="467"/>
      <c r="G10" s="467"/>
      <c r="H10" s="467"/>
      <c r="I10" s="610"/>
      <c r="J10" s="26"/>
      <c r="K10" s="26"/>
      <c r="L10" s="26"/>
      <c r="M10" s="117"/>
      <c r="N10" s="117"/>
      <c r="O10" s="117"/>
      <c r="P10" s="117"/>
      <c r="Q10" s="117"/>
      <c r="R10" s="117"/>
      <c r="S10" s="117"/>
      <c r="T10" s="117"/>
      <c r="U10" s="117"/>
      <c r="V10" s="117"/>
    </row>
    <row r="11" spans="1:22" ht="20.100000000000001" customHeight="1">
      <c r="A11" s="117"/>
      <c r="B11" s="507" t="s">
        <v>867</v>
      </c>
      <c r="C11" s="508"/>
      <c r="D11" s="508"/>
      <c r="E11" s="508"/>
      <c r="F11" s="508"/>
      <c r="G11" s="508"/>
      <c r="H11" s="508"/>
      <c r="I11" s="131"/>
      <c r="J11" s="26"/>
      <c r="K11" s="26"/>
      <c r="L11" s="26"/>
      <c r="M11" s="117"/>
      <c r="N11" s="117"/>
      <c r="O11" s="117"/>
      <c r="P11" s="117"/>
      <c r="Q11" s="117"/>
      <c r="R11" s="117"/>
      <c r="S11" s="117"/>
      <c r="T11" s="117"/>
      <c r="U11" s="117"/>
      <c r="V11" s="117"/>
    </row>
    <row r="12" spans="1:22" ht="20.100000000000001" customHeight="1">
      <c r="A12" s="117"/>
      <c r="B12" s="527" t="s">
        <v>868</v>
      </c>
      <c r="C12" s="468" t="s">
        <v>889</v>
      </c>
      <c r="D12" s="469">
        <v>1399</v>
      </c>
      <c r="E12" s="469">
        <v>1425</v>
      </c>
      <c r="F12" s="469">
        <v>1462</v>
      </c>
      <c r="G12" s="469">
        <v>1482</v>
      </c>
      <c r="H12" s="469">
        <v>1503</v>
      </c>
      <c r="I12" s="611" t="s">
        <v>973</v>
      </c>
      <c r="J12" s="26"/>
      <c r="K12" s="26"/>
      <c r="L12" s="26"/>
      <c r="M12" s="117"/>
      <c r="N12" s="117"/>
      <c r="O12" s="117"/>
      <c r="P12" s="117"/>
      <c r="Q12" s="117"/>
      <c r="R12" s="117"/>
      <c r="S12" s="117"/>
      <c r="T12" s="117"/>
      <c r="U12" s="117"/>
      <c r="V12" s="117"/>
    </row>
    <row r="13" spans="1:22" ht="20.100000000000001" customHeight="1">
      <c r="A13" s="117"/>
      <c r="B13" s="523" t="s">
        <v>869</v>
      </c>
      <c r="C13" s="470" t="s">
        <v>18</v>
      </c>
      <c r="D13" s="470">
        <v>735</v>
      </c>
      <c r="E13" s="470">
        <v>820</v>
      </c>
      <c r="F13" s="470">
        <v>870</v>
      </c>
      <c r="G13" s="470">
        <v>898</v>
      </c>
      <c r="H13" s="470">
        <v>926</v>
      </c>
      <c r="I13" s="611" t="s">
        <v>973</v>
      </c>
      <c r="J13" s="26"/>
      <c r="K13" s="26"/>
      <c r="L13" s="26"/>
      <c r="M13" s="117"/>
      <c r="N13" s="117"/>
      <c r="O13" s="117"/>
      <c r="P13" s="117"/>
      <c r="Q13" s="117"/>
      <c r="R13" s="117"/>
      <c r="S13" s="117"/>
      <c r="T13" s="117"/>
      <c r="U13" s="117"/>
      <c r="V13" s="117"/>
    </row>
    <row r="14" spans="1:22" ht="20.100000000000001" customHeight="1">
      <c r="A14" s="117"/>
      <c r="B14" s="465"/>
      <c r="C14" s="471"/>
      <c r="D14" s="471"/>
      <c r="E14" s="471"/>
      <c r="F14" s="471"/>
      <c r="G14" s="471"/>
      <c r="H14" s="471"/>
      <c r="I14" s="612"/>
      <c r="J14" s="26"/>
      <c r="K14" s="26"/>
      <c r="L14" s="26"/>
      <c r="M14" s="117"/>
      <c r="N14" s="117"/>
      <c r="O14" s="117"/>
      <c r="P14" s="117"/>
      <c r="Q14" s="117"/>
      <c r="R14" s="117"/>
      <c r="S14" s="117"/>
      <c r="T14" s="117"/>
      <c r="U14" s="117"/>
      <c r="V14" s="117"/>
    </row>
    <row r="15" spans="1:22" ht="20.100000000000001" customHeight="1">
      <c r="A15" s="117"/>
      <c r="B15" s="465"/>
      <c r="C15" s="471"/>
      <c r="D15" s="471"/>
      <c r="E15" s="471"/>
      <c r="F15" s="471"/>
      <c r="G15" s="471"/>
      <c r="H15" s="471"/>
      <c r="I15" s="612"/>
      <c r="J15" s="26"/>
      <c r="K15" s="26"/>
      <c r="L15" s="26"/>
      <c r="M15" s="117"/>
      <c r="N15" s="117"/>
      <c r="O15" s="117"/>
      <c r="P15" s="117"/>
      <c r="Q15" s="117"/>
      <c r="R15" s="117"/>
      <c r="S15" s="117"/>
      <c r="T15" s="117"/>
      <c r="U15" s="117"/>
      <c r="V15" s="117"/>
    </row>
    <row r="16" spans="1:22" ht="20.100000000000001" customHeight="1">
      <c r="A16" s="117"/>
      <c r="B16" s="507" t="s">
        <v>870</v>
      </c>
      <c r="C16" s="508"/>
      <c r="D16" s="508"/>
      <c r="E16" s="508"/>
      <c r="F16" s="508"/>
      <c r="G16" s="508"/>
      <c r="H16" s="508"/>
      <c r="I16" s="131"/>
      <c r="J16" s="26"/>
      <c r="K16" s="26"/>
      <c r="L16" s="26"/>
      <c r="M16" s="117"/>
      <c r="N16" s="117"/>
      <c r="O16" s="117"/>
      <c r="P16" s="117"/>
      <c r="Q16" s="117"/>
      <c r="R16" s="117"/>
      <c r="S16" s="117"/>
      <c r="T16" s="117"/>
      <c r="U16" s="117"/>
      <c r="V16" s="117"/>
    </row>
    <row r="17" spans="1:22" ht="20.100000000000001" customHeight="1">
      <c r="A17" s="117"/>
      <c r="B17" s="523" t="s">
        <v>80</v>
      </c>
      <c r="C17" s="470" t="s">
        <v>81</v>
      </c>
      <c r="D17" s="472">
        <v>37.299999999999997</v>
      </c>
      <c r="E17" s="472">
        <v>45.8</v>
      </c>
      <c r="F17" s="472">
        <v>55.1</v>
      </c>
      <c r="G17" s="472">
        <f>AVERAGE(F17,H17)</f>
        <v>60.55</v>
      </c>
      <c r="H17" s="472">
        <v>66</v>
      </c>
      <c r="I17" s="611" t="s">
        <v>871</v>
      </c>
      <c r="J17" s="26"/>
      <c r="K17" s="26"/>
      <c r="L17" s="26"/>
      <c r="M17" s="117"/>
      <c r="N17" s="117"/>
      <c r="O17" s="117"/>
      <c r="P17" s="117"/>
      <c r="Q17" s="117"/>
      <c r="R17" s="117"/>
      <c r="S17" s="117"/>
      <c r="T17" s="117"/>
      <c r="U17" s="117"/>
      <c r="V17" s="117"/>
    </row>
    <row r="18" spans="1:22" ht="20.100000000000001" customHeight="1">
      <c r="A18" s="117"/>
      <c r="B18" s="523" t="s">
        <v>82</v>
      </c>
      <c r="C18" s="470" t="s">
        <v>81</v>
      </c>
      <c r="D18" s="472">
        <v>10.1</v>
      </c>
      <c r="E18" s="472">
        <v>10.3</v>
      </c>
      <c r="F18" s="472">
        <v>10.4</v>
      </c>
      <c r="G18" s="472">
        <f t="shared" ref="G18:G19" si="0">AVERAGE(F18,H18)</f>
        <v>10.199999999999999</v>
      </c>
      <c r="H18" s="472">
        <v>10</v>
      </c>
      <c r="I18" s="611" t="s">
        <v>871</v>
      </c>
      <c r="J18" s="2"/>
      <c r="K18" s="2"/>
      <c r="L18" s="2"/>
      <c r="M18" s="117"/>
      <c r="N18" s="117"/>
      <c r="O18" s="117"/>
      <c r="P18" s="117"/>
      <c r="Q18" s="117"/>
      <c r="R18" s="117"/>
      <c r="S18" s="117"/>
      <c r="T18" s="117"/>
      <c r="U18" s="117"/>
      <c r="V18" s="117"/>
    </row>
    <row r="19" spans="1:22" ht="20.100000000000001" customHeight="1">
      <c r="A19" s="117"/>
      <c r="B19" s="523" t="s">
        <v>83</v>
      </c>
      <c r="C19" s="470" t="s">
        <v>81</v>
      </c>
      <c r="D19" s="472">
        <v>23.2</v>
      </c>
      <c r="E19" s="472">
        <v>17.899999999999999</v>
      </c>
      <c r="F19" s="472">
        <v>24.2</v>
      </c>
      <c r="G19" s="472">
        <f t="shared" si="0"/>
        <v>23.65</v>
      </c>
      <c r="H19" s="472">
        <v>23.1</v>
      </c>
      <c r="I19" s="611" t="s">
        <v>871</v>
      </c>
      <c r="J19" s="2"/>
      <c r="K19" s="2"/>
      <c r="L19" s="2"/>
      <c r="M19" s="117"/>
      <c r="N19" s="117"/>
      <c r="O19" s="117"/>
      <c r="P19" s="117"/>
      <c r="Q19" s="117"/>
      <c r="R19" s="117"/>
      <c r="S19" s="117"/>
      <c r="T19" s="117"/>
      <c r="U19" s="117"/>
      <c r="V19" s="117"/>
    </row>
    <row r="20" spans="1:22" ht="20.100000000000001" customHeight="1">
      <c r="A20" s="117"/>
      <c r="B20" s="473"/>
      <c r="C20" s="474"/>
      <c r="D20" s="474"/>
      <c r="E20" s="474"/>
      <c r="F20" s="474"/>
      <c r="G20" s="474"/>
      <c r="H20" s="474"/>
      <c r="I20" s="160"/>
      <c r="J20" s="15"/>
      <c r="K20" s="15"/>
      <c r="L20" s="15"/>
      <c r="M20" s="117"/>
      <c r="N20" s="117"/>
      <c r="O20" s="117"/>
      <c r="P20" s="117"/>
      <c r="Q20" s="117"/>
      <c r="R20" s="117"/>
      <c r="S20" s="117"/>
      <c r="T20" s="117"/>
      <c r="U20" s="117"/>
      <c r="V20" s="117"/>
    </row>
    <row r="21" spans="1:22" ht="20.100000000000001" customHeight="1">
      <c r="A21" s="117"/>
      <c r="B21" s="473"/>
      <c r="C21" s="474"/>
      <c r="D21" s="474"/>
      <c r="E21" s="474"/>
      <c r="F21" s="474"/>
      <c r="G21" s="474"/>
      <c r="H21" s="474"/>
      <c r="I21" s="160"/>
      <c r="J21" s="18"/>
      <c r="K21" s="18"/>
      <c r="L21" s="18"/>
      <c r="M21" s="117"/>
      <c r="N21" s="117"/>
      <c r="O21" s="117"/>
      <c r="P21" s="117"/>
      <c r="Q21" s="117"/>
      <c r="R21" s="117"/>
      <c r="S21" s="117"/>
      <c r="T21" s="117"/>
      <c r="U21" s="117"/>
      <c r="V21" s="117"/>
    </row>
    <row r="22" spans="1:22" ht="20.100000000000001" customHeight="1">
      <c r="A22" s="117"/>
      <c r="B22" s="507" t="s">
        <v>84</v>
      </c>
      <c r="C22" s="508"/>
      <c r="D22" s="508"/>
      <c r="E22" s="508"/>
      <c r="F22" s="508"/>
      <c r="G22" s="508"/>
      <c r="H22" s="508"/>
      <c r="I22" s="131"/>
      <c r="M22" s="117"/>
      <c r="N22" s="117"/>
      <c r="O22" s="117"/>
      <c r="P22" s="117"/>
      <c r="Q22" s="117"/>
      <c r="R22" s="117"/>
      <c r="S22" s="117"/>
      <c r="T22" s="117"/>
      <c r="U22" s="117"/>
      <c r="V22" s="117"/>
    </row>
    <row r="23" spans="1:22" ht="20.100000000000001" customHeight="1">
      <c r="A23" s="117"/>
      <c r="B23" s="523" t="s">
        <v>85</v>
      </c>
      <c r="C23" s="475" t="s">
        <v>86</v>
      </c>
      <c r="D23" s="476">
        <v>1.1200000000000001</v>
      </c>
      <c r="E23" s="476">
        <v>1.1200000000000001</v>
      </c>
      <c r="F23" s="476">
        <v>1.1200000000000001</v>
      </c>
      <c r="G23" s="476">
        <v>1.1200000000000001</v>
      </c>
      <c r="H23" s="476">
        <v>1.1200000000000001</v>
      </c>
      <c r="I23" s="549" t="s">
        <v>360</v>
      </c>
      <c r="M23" s="117"/>
      <c r="N23" s="117"/>
      <c r="O23" s="117"/>
      <c r="P23" s="117"/>
      <c r="Q23" s="117"/>
      <c r="R23" s="117"/>
      <c r="S23" s="117"/>
      <c r="T23" s="117"/>
      <c r="U23" s="117"/>
      <c r="V23" s="117"/>
    </row>
    <row r="24" spans="1:22" ht="20.100000000000001" customHeight="1">
      <c r="A24" s="117"/>
      <c r="B24" s="473"/>
      <c r="C24" s="474"/>
      <c r="D24" s="474"/>
      <c r="E24" s="474"/>
      <c r="F24" s="474"/>
      <c r="G24" s="474"/>
      <c r="H24" s="474"/>
      <c r="I24" s="160"/>
      <c r="M24" s="117"/>
      <c r="N24" s="117"/>
      <c r="O24" s="117"/>
      <c r="P24" s="117"/>
      <c r="Q24" s="117"/>
      <c r="R24" s="117"/>
      <c r="S24" s="117"/>
      <c r="T24" s="117"/>
      <c r="U24" s="117"/>
      <c r="V24" s="117"/>
    </row>
    <row r="25" spans="1:22" ht="20.100000000000001" customHeight="1">
      <c r="A25" s="117"/>
      <c r="B25" s="473"/>
      <c r="C25" s="474"/>
      <c r="D25" s="474"/>
      <c r="E25" s="474"/>
      <c r="F25" s="474"/>
      <c r="G25" s="474"/>
      <c r="H25" s="474"/>
      <c r="I25" s="160"/>
      <c r="M25" s="117"/>
      <c r="N25" s="117"/>
      <c r="O25" s="117"/>
      <c r="P25" s="117"/>
      <c r="Q25" s="117"/>
      <c r="R25" s="117"/>
      <c r="S25" s="117"/>
      <c r="T25" s="117"/>
      <c r="U25" s="117"/>
      <c r="V25" s="117"/>
    </row>
    <row r="26" spans="1:22" ht="20.100000000000001" customHeight="1">
      <c r="A26" s="117"/>
      <c r="B26" s="509" t="s">
        <v>872</v>
      </c>
      <c r="C26" s="510"/>
      <c r="D26" s="508"/>
      <c r="E26" s="508"/>
      <c r="F26" s="508"/>
      <c r="G26" s="508"/>
      <c r="H26" s="508"/>
      <c r="I26" s="131"/>
      <c r="M26" s="117"/>
      <c r="N26" s="117"/>
      <c r="O26" s="117"/>
      <c r="P26" s="117"/>
      <c r="Q26" s="117"/>
      <c r="R26" s="117"/>
      <c r="S26" s="117"/>
      <c r="T26" s="117"/>
      <c r="U26" s="117"/>
      <c r="V26" s="117"/>
    </row>
    <row r="27" spans="1:22" ht="20.100000000000001" customHeight="1">
      <c r="A27" s="117"/>
      <c r="B27" s="523" t="s">
        <v>873</v>
      </c>
      <c r="C27" s="470" t="s">
        <v>874</v>
      </c>
      <c r="D27" s="470">
        <v>70</v>
      </c>
      <c r="E27" s="470">
        <v>58</v>
      </c>
      <c r="F27" s="470">
        <v>46</v>
      </c>
      <c r="G27" s="470">
        <v>41</v>
      </c>
      <c r="H27" s="470">
        <v>37</v>
      </c>
      <c r="I27" s="550" t="s">
        <v>875</v>
      </c>
      <c r="M27" s="117"/>
      <c r="N27" s="117"/>
      <c r="O27" s="117"/>
      <c r="P27" s="117"/>
      <c r="Q27" s="117"/>
      <c r="R27" s="117"/>
      <c r="S27" s="117"/>
      <c r="T27" s="117"/>
      <c r="U27" s="117"/>
      <c r="V27" s="117"/>
    </row>
    <row r="28" spans="1:22" ht="20.100000000000001" customHeight="1">
      <c r="A28" s="117"/>
      <c r="B28" s="523" t="s">
        <v>876</v>
      </c>
      <c r="C28" s="470" t="s">
        <v>874</v>
      </c>
      <c r="D28" s="470">
        <v>10</v>
      </c>
      <c r="E28" s="470">
        <v>5</v>
      </c>
      <c r="F28" s="470">
        <v>3</v>
      </c>
      <c r="G28" s="470">
        <v>1</v>
      </c>
      <c r="H28" s="470">
        <v>1</v>
      </c>
      <c r="I28" s="550" t="s">
        <v>875</v>
      </c>
      <c r="M28" s="117"/>
      <c r="N28" s="117"/>
      <c r="O28" s="117"/>
      <c r="P28" s="117"/>
      <c r="Q28" s="117"/>
      <c r="R28" s="117"/>
      <c r="S28" s="117"/>
      <c r="T28" s="117"/>
      <c r="U28" s="117"/>
      <c r="V28" s="117"/>
    </row>
    <row r="29" spans="1:22" ht="20.100000000000001" customHeight="1">
      <c r="A29" s="117"/>
      <c r="B29" s="117"/>
      <c r="C29" s="117"/>
      <c r="D29" s="117"/>
      <c r="E29" s="117"/>
      <c r="F29" s="117"/>
      <c r="G29" s="117"/>
      <c r="H29" s="117"/>
      <c r="I29" s="127"/>
      <c r="M29" s="117"/>
      <c r="N29" s="117"/>
      <c r="O29" s="117"/>
      <c r="P29" s="117"/>
      <c r="Q29" s="117"/>
      <c r="R29" s="117"/>
      <c r="S29" s="117"/>
      <c r="T29" s="117"/>
      <c r="U29" s="117"/>
      <c r="V29" s="117"/>
    </row>
    <row r="30" spans="1:22" ht="20.100000000000001" customHeight="1">
      <c r="A30" s="117"/>
      <c r="B30" s="117"/>
      <c r="C30" s="117"/>
      <c r="D30" s="117"/>
      <c r="E30" s="117"/>
      <c r="F30" s="117"/>
      <c r="G30" s="117"/>
      <c r="H30" s="117"/>
      <c r="I30" s="127"/>
      <c r="M30" s="117"/>
      <c r="N30" s="117"/>
      <c r="O30" s="117"/>
      <c r="P30" s="117"/>
      <c r="Q30" s="117"/>
      <c r="R30" s="117"/>
      <c r="S30" s="117"/>
      <c r="T30" s="117"/>
      <c r="U30" s="117"/>
      <c r="V30" s="117"/>
    </row>
    <row r="31" spans="1:22" ht="20.100000000000001" customHeight="1">
      <c r="A31" s="117"/>
      <c r="B31" s="509" t="s">
        <v>37</v>
      </c>
      <c r="C31" s="509"/>
      <c r="D31" s="509"/>
      <c r="E31" s="509"/>
      <c r="F31" s="509"/>
      <c r="G31" s="474"/>
      <c r="H31" s="474"/>
      <c r="I31" s="160"/>
      <c r="M31" s="117"/>
      <c r="N31" s="117"/>
      <c r="O31" s="117"/>
      <c r="P31" s="117"/>
      <c r="Q31" s="117"/>
      <c r="R31" s="117"/>
      <c r="S31" s="117"/>
      <c r="T31" s="117"/>
      <c r="U31" s="117"/>
      <c r="V31" s="117"/>
    </row>
    <row r="32" spans="1:22" s="65" customFormat="1" ht="20.100000000000001" customHeight="1">
      <c r="A32" s="117"/>
      <c r="B32" s="511" t="s">
        <v>72</v>
      </c>
      <c r="C32" s="479" t="s">
        <v>3</v>
      </c>
      <c r="D32" s="479"/>
      <c r="E32" s="715" t="s">
        <v>9</v>
      </c>
      <c r="F32" s="715"/>
      <c r="G32" s="117"/>
      <c r="H32" s="117"/>
      <c r="I32" s="127"/>
      <c r="J32" s="117"/>
      <c r="K32" s="117"/>
      <c r="L32" s="117"/>
      <c r="M32" s="117"/>
    </row>
    <row r="33" spans="1:22" s="65" customFormat="1" ht="20.100000000000001" customHeight="1">
      <c r="A33" s="117"/>
      <c r="B33" s="529"/>
      <c r="C33" s="192" t="s">
        <v>73</v>
      </c>
      <c r="D33" s="530">
        <v>2.75</v>
      </c>
      <c r="E33" s="712" t="s">
        <v>661</v>
      </c>
      <c r="F33" s="712"/>
      <c r="G33" s="117"/>
      <c r="H33" s="117"/>
      <c r="I33" s="127"/>
    </row>
    <row r="34" spans="1:22" s="65" customFormat="1" ht="5.0999999999999996" customHeight="1">
      <c r="A34" s="117"/>
      <c r="B34" s="139"/>
      <c r="C34" s="140"/>
      <c r="D34" s="140"/>
      <c r="E34" s="10"/>
      <c r="F34" s="117"/>
      <c r="G34" s="117"/>
      <c r="H34" s="117"/>
      <c r="I34" s="127"/>
    </row>
    <row r="35" spans="1:22" s="65" customFormat="1" ht="20.100000000000001" customHeight="1">
      <c r="A35" s="117"/>
      <c r="B35" s="511" t="s">
        <v>74</v>
      </c>
      <c r="C35" s="479" t="s">
        <v>3</v>
      </c>
      <c r="D35" s="479"/>
      <c r="E35" s="716" t="s">
        <v>9</v>
      </c>
      <c r="F35" s="716"/>
      <c r="G35" s="118"/>
      <c r="H35" s="117"/>
      <c r="I35" s="127"/>
    </row>
    <row r="36" spans="1:22" s="65" customFormat="1" ht="20.100000000000001" customHeight="1">
      <c r="A36" s="117"/>
      <c r="B36" s="523" t="s">
        <v>75</v>
      </c>
      <c r="C36" s="518" t="s">
        <v>73</v>
      </c>
      <c r="D36" s="524">
        <v>8</v>
      </c>
      <c r="E36" s="712" t="s">
        <v>661</v>
      </c>
      <c r="F36" s="712"/>
      <c r="G36" s="118"/>
      <c r="H36" s="117"/>
      <c r="I36" s="127"/>
    </row>
    <row r="37" spans="1:22" s="65" customFormat="1" ht="20.100000000000001" customHeight="1">
      <c r="A37" s="117"/>
      <c r="B37" s="523" t="s">
        <v>76</v>
      </c>
      <c r="C37" s="518" t="s">
        <v>73</v>
      </c>
      <c r="D37" s="524">
        <v>8</v>
      </c>
      <c r="E37" s="712" t="s">
        <v>661</v>
      </c>
      <c r="F37" s="712"/>
      <c r="G37" s="118"/>
      <c r="H37" s="117"/>
      <c r="I37" s="127"/>
    </row>
    <row r="38" spans="1:22" s="65" customFormat="1" ht="20.100000000000001" customHeight="1">
      <c r="A38" s="117"/>
      <c r="B38" s="523" t="s">
        <v>77</v>
      </c>
      <c r="C38" s="518" t="s">
        <v>73</v>
      </c>
      <c r="D38" s="524">
        <v>4</v>
      </c>
      <c r="E38" s="712" t="s">
        <v>661</v>
      </c>
      <c r="F38" s="712"/>
      <c r="G38" s="118"/>
      <c r="H38" s="117"/>
      <c r="I38" s="127"/>
    </row>
    <row r="39" spans="1:22" s="65" customFormat="1" ht="20.100000000000001" customHeight="1">
      <c r="A39" s="117"/>
      <c r="B39" s="523" t="s">
        <v>78</v>
      </c>
      <c r="C39" s="192" t="s">
        <v>73</v>
      </c>
      <c r="D39" s="525">
        <v>2</v>
      </c>
      <c r="E39" s="712" t="s">
        <v>661</v>
      </c>
      <c r="F39" s="712"/>
      <c r="G39" s="118"/>
      <c r="H39" s="117"/>
      <c r="I39" s="127"/>
    </row>
    <row r="40" spans="1:22" s="65" customFormat="1" ht="20.100000000000001" customHeight="1">
      <c r="A40" s="117"/>
      <c r="B40" s="117"/>
      <c r="C40" s="117"/>
      <c r="D40" s="117"/>
      <c r="E40" s="117"/>
      <c r="F40" s="117"/>
      <c r="G40" s="118"/>
      <c r="H40" s="117"/>
      <c r="I40" s="127"/>
    </row>
    <row r="41" spans="1:22" ht="20.100000000000001" customHeight="1">
      <c r="A41" s="117"/>
      <c r="B41" s="117"/>
      <c r="C41" s="117"/>
      <c r="D41" s="117"/>
      <c r="E41" s="117"/>
      <c r="F41" s="117"/>
      <c r="G41" s="117"/>
      <c r="H41" s="117"/>
      <c r="I41" s="127"/>
      <c r="M41" s="117"/>
      <c r="N41" s="117"/>
      <c r="O41" s="117"/>
      <c r="P41" s="117"/>
      <c r="Q41" s="117"/>
      <c r="R41" s="117"/>
      <c r="S41" s="117"/>
      <c r="T41" s="117"/>
      <c r="U41" s="117"/>
      <c r="V41" s="117"/>
    </row>
    <row r="42" spans="1:22">
      <c r="A42" s="117"/>
      <c r="B42" s="477" t="s">
        <v>26</v>
      </c>
      <c r="C42" s="203"/>
      <c r="D42" s="203"/>
      <c r="E42" s="203"/>
      <c r="F42" s="203"/>
      <c r="G42" s="203"/>
      <c r="H42" s="203"/>
      <c r="I42" s="135"/>
      <c r="M42" s="117"/>
      <c r="N42" s="117"/>
      <c r="O42" s="117"/>
      <c r="P42" s="117"/>
      <c r="Q42" s="117"/>
      <c r="R42" s="117"/>
      <c r="S42" s="117"/>
      <c r="T42" s="117"/>
      <c r="U42" s="117"/>
      <c r="V42" s="117"/>
    </row>
    <row r="43" spans="1:22">
      <c r="A43" s="117"/>
      <c r="B43" s="152" t="s">
        <v>157</v>
      </c>
      <c r="C43" s="152" t="s">
        <v>877</v>
      </c>
      <c r="D43" s="117"/>
      <c r="E43" s="117"/>
      <c r="F43" s="117"/>
      <c r="G43" s="117"/>
      <c r="H43" s="117"/>
      <c r="I43" s="127"/>
      <c r="M43" s="117"/>
      <c r="N43" s="117"/>
      <c r="O43" s="117"/>
      <c r="P43" s="117"/>
      <c r="Q43" s="117"/>
      <c r="R43" s="117"/>
      <c r="S43" s="117"/>
      <c r="T43" s="117"/>
      <c r="U43" s="117"/>
      <c r="V43" s="117"/>
    </row>
    <row r="44" spans="1:22">
      <c r="A44" s="117"/>
      <c r="B44" s="152" t="s">
        <v>360</v>
      </c>
      <c r="C44" s="152" t="s">
        <v>947</v>
      </c>
      <c r="D44" s="104"/>
      <c r="E44" s="117"/>
      <c r="F44" s="117"/>
      <c r="G44" s="117"/>
      <c r="H44" s="117"/>
      <c r="I44" s="127"/>
      <c r="M44" s="117"/>
      <c r="N44" s="117"/>
      <c r="O44" s="117"/>
      <c r="P44" s="117"/>
      <c r="Q44" s="117"/>
      <c r="R44" s="117"/>
      <c r="S44" s="117"/>
      <c r="T44" s="117"/>
      <c r="U44" s="117"/>
      <c r="V44" s="117"/>
    </row>
    <row r="45" spans="1:22">
      <c r="A45" s="117"/>
      <c r="B45" s="478" t="s">
        <v>87</v>
      </c>
      <c r="C45" s="478" t="s">
        <v>878</v>
      </c>
      <c r="D45" s="104"/>
      <c r="E45" s="117"/>
      <c r="F45" s="117"/>
      <c r="G45" s="117"/>
      <c r="H45" s="117"/>
      <c r="I45" s="127"/>
      <c r="M45" s="117"/>
      <c r="N45" s="117"/>
      <c r="O45" s="117"/>
      <c r="P45" s="117"/>
      <c r="Q45" s="117"/>
      <c r="R45" s="117"/>
      <c r="S45" s="117"/>
      <c r="T45" s="117"/>
      <c r="U45" s="117"/>
      <c r="V45" s="117"/>
    </row>
    <row r="46" spans="1:22">
      <c r="A46" s="117"/>
      <c r="B46" s="531" t="s">
        <v>68</v>
      </c>
      <c r="C46" s="478" t="s">
        <v>879</v>
      </c>
      <c r="D46" s="104"/>
      <c r="E46" s="117"/>
      <c r="F46" s="117"/>
      <c r="G46" s="117"/>
      <c r="H46" s="117"/>
      <c r="I46" s="127"/>
      <c r="M46" s="117"/>
      <c r="N46" s="117"/>
      <c r="O46" s="117"/>
      <c r="P46" s="117"/>
      <c r="Q46" s="117"/>
      <c r="R46" s="117"/>
      <c r="S46" s="117"/>
      <c r="T46" s="117"/>
      <c r="U46" s="117"/>
      <c r="V46" s="117"/>
    </row>
    <row r="47" spans="1:22">
      <c r="A47" s="117"/>
      <c r="B47" s="478" t="s">
        <v>880</v>
      </c>
      <c r="C47" s="117" t="s">
        <v>881</v>
      </c>
      <c r="D47" s="104"/>
      <c r="E47" s="117"/>
      <c r="F47" s="117"/>
      <c r="G47" s="117"/>
      <c r="H47" s="117"/>
      <c r="I47" s="127"/>
      <c r="M47" s="117"/>
      <c r="N47" s="117"/>
      <c r="O47" s="117"/>
      <c r="P47" s="117"/>
      <c r="Q47" s="117"/>
      <c r="R47" s="117"/>
      <c r="S47" s="117"/>
      <c r="T47" s="117"/>
      <c r="U47" s="117"/>
      <c r="V47" s="117"/>
    </row>
    <row r="48" spans="1:22">
      <c r="A48" s="117"/>
      <c r="B48" s="478" t="s">
        <v>71</v>
      </c>
      <c r="C48" s="478" t="s">
        <v>882</v>
      </c>
      <c r="D48" s="104"/>
      <c r="E48" s="117"/>
      <c r="F48" s="117"/>
      <c r="G48" s="117"/>
      <c r="H48" s="117"/>
      <c r="I48" s="127"/>
      <c r="M48" s="117"/>
      <c r="N48" s="117"/>
      <c r="O48" s="117"/>
      <c r="P48" s="117"/>
      <c r="Q48" s="117"/>
      <c r="R48" s="117"/>
      <c r="S48" s="117"/>
      <c r="T48" s="117"/>
      <c r="U48" s="117"/>
      <c r="V48" s="117"/>
    </row>
    <row r="49" spans="1:22">
      <c r="A49" s="117"/>
      <c r="B49" s="104" t="s">
        <v>883</v>
      </c>
      <c r="C49" s="478" t="s">
        <v>884</v>
      </c>
      <c r="D49" s="104"/>
      <c r="E49" s="117"/>
      <c r="F49" s="117"/>
      <c r="G49" s="117"/>
      <c r="H49" s="117"/>
      <c r="I49" s="127"/>
      <c r="M49" s="117"/>
      <c r="N49" s="117"/>
      <c r="O49" s="117"/>
      <c r="P49" s="117"/>
      <c r="Q49" s="117"/>
      <c r="R49" s="117"/>
      <c r="S49" s="117"/>
      <c r="T49" s="117"/>
      <c r="U49" s="117"/>
      <c r="V49" s="117"/>
    </row>
    <row r="50" spans="1:22">
      <c r="A50" s="117"/>
      <c r="B50" s="117" t="s">
        <v>875</v>
      </c>
      <c r="C50" s="117" t="s">
        <v>885</v>
      </c>
      <c r="D50" s="117"/>
      <c r="E50" s="117"/>
      <c r="F50" s="117"/>
      <c r="G50" s="117"/>
      <c r="H50" s="117"/>
      <c r="I50" s="127"/>
      <c r="M50" s="117"/>
      <c r="N50" s="117"/>
      <c r="O50" s="117"/>
      <c r="P50" s="117"/>
      <c r="Q50" s="117"/>
      <c r="R50" s="117"/>
      <c r="S50" s="117"/>
      <c r="T50" s="117"/>
      <c r="U50" s="117"/>
      <c r="V50" s="117"/>
    </row>
    <row r="51" spans="1:22">
      <c r="A51" s="117"/>
      <c r="B51" s="117"/>
      <c r="C51" s="117"/>
      <c r="D51" s="117"/>
      <c r="E51" s="117"/>
      <c r="F51" s="117"/>
      <c r="G51" s="117"/>
      <c r="H51" s="117"/>
      <c r="I51" s="127"/>
      <c r="M51" s="117"/>
      <c r="N51" s="117"/>
      <c r="O51" s="117"/>
      <c r="P51" s="117"/>
      <c r="Q51" s="117"/>
      <c r="R51" s="117"/>
      <c r="S51" s="117"/>
      <c r="T51" s="117"/>
      <c r="U51" s="117"/>
      <c r="V51" s="117"/>
    </row>
    <row r="52" spans="1:22">
      <c r="A52" s="117"/>
      <c r="B52" s="117"/>
      <c r="C52" s="117"/>
      <c r="D52" s="117"/>
      <c r="E52" s="117"/>
      <c r="F52" s="117"/>
      <c r="G52" s="117"/>
      <c r="H52" s="117"/>
      <c r="I52" s="127"/>
      <c r="M52" s="117"/>
      <c r="N52" s="117"/>
      <c r="O52" s="117"/>
      <c r="P52" s="117"/>
      <c r="Q52" s="117"/>
      <c r="R52" s="117"/>
      <c r="S52" s="117"/>
      <c r="T52" s="117"/>
      <c r="U52" s="117"/>
      <c r="V52" s="117"/>
    </row>
    <row r="53" spans="1:22">
      <c r="A53" s="117"/>
      <c r="B53" s="117"/>
      <c r="C53" s="117"/>
      <c r="D53" s="117"/>
      <c r="E53" s="117"/>
      <c r="F53" s="117"/>
      <c r="G53" s="117"/>
      <c r="H53" s="117"/>
      <c r="I53" s="127"/>
      <c r="M53" s="117"/>
      <c r="N53" s="117"/>
      <c r="O53" s="117"/>
      <c r="P53" s="117"/>
      <c r="Q53" s="117"/>
      <c r="R53" s="117"/>
      <c r="S53" s="117"/>
      <c r="T53" s="117"/>
      <c r="U53" s="117"/>
      <c r="V53" s="117"/>
    </row>
    <row r="54" spans="1:22">
      <c r="A54" s="117"/>
      <c r="B54" s="117"/>
      <c r="C54" s="117"/>
      <c r="D54" s="117"/>
      <c r="E54" s="117"/>
      <c r="F54" s="117"/>
      <c r="G54" s="117"/>
      <c r="H54" s="117"/>
      <c r="I54" s="127"/>
      <c r="M54" s="117"/>
      <c r="N54" s="117"/>
      <c r="O54" s="117"/>
      <c r="P54" s="117"/>
      <c r="Q54" s="117"/>
      <c r="R54" s="117"/>
      <c r="S54" s="117"/>
      <c r="T54" s="117"/>
      <c r="U54" s="117"/>
      <c r="V54" s="117"/>
    </row>
    <row r="55" spans="1:22">
      <c r="A55" s="117"/>
      <c r="B55" s="117"/>
      <c r="C55" s="117"/>
      <c r="D55" s="117"/>
      <c r="E55" s="117"/>
      <c r="F55" s="117"/>
      <c r="G55" s="117"/>
      <c r="H55" s="117"/>
      <c r="I55" s="127"/>
      <c r="M55" s="117"/>
      <c r="N55" s="117"/>
      <c r="O55" s="117"/>
      <c r="P55" s="117"/>
      <c r="Q55" s="117"/>
      <c r="R55" s="117"/>
      <c r="S55" s="117"/>
      <c r="T55" s="117"/>
      <c r="U55" s="117"/>
      <c r="V55" s="117"/>
    </row>
    <row r="56" spans="1:22">
      <c r="A56" s="117"/>
      <c r="B56" s="117"/>
      <c r="C56" s="117"/>
      <c r="D56" s="117"/>
      <c r="E56" s="117"/>
      <c r="F56" s="117"/>
      <c r="G56" s="117"/>
      <c r="H56" s="117"/>
      <c r="I56" s="127"/>
      <c r="M56" s="117"/>
      <c r="N56" s="117"/>
      <c r="O56" s="117"/>
      <c r="P56" s="117"/>
      <c r="Q56" s="117"/>
      <c r="R56" s="117"/>
      <c r="S56" s="117"/>
      <c r="T56" s="117"/>
      <c r="U56" s="117"/>
      <c r="V56" s="117"/>
    </row>
    <row r="57" spans="1:22">
      <c r="A57" s="117"/>
      <c r="B57" s="117"/>
      <c r="C57" s="117"/>
      <c r="D57" s="117"/>
      <c r="E57" s="117"/>
      <c r="F57" s="117"/>
      <c r="G57" s="117"/>
      <c r="H57" s="117"/>
      <c r="I57" s="127"/>
      <c r="M57" s="117"/>
      <c r="N57" s="117"/>
      <c r="O57" s="117"/>
      <c r="P57" s="117"/>
      <c r="Q57" s="117"/>
      <c r="R57" s="117"/>
      <c r="S57" s="117"/>
      <c r="T57" s="117"/>
      <c r="U57" s="117"/>
      <c r="V57" s="117"/>
    </row>
    <row r="58" spans="1:22">
      <c r="A58" s="117"/>
      <c r="B58" s="117"/>
      <c r="C58" s="117"/>
      <c r="D58" s="117"/>
      <c r="E58" s="117"/>
      <c r="F58" s="117"/>
      <c r="G58" s="117"/>
      <c r="H58" s="117"/>
      <c r="I58" s="127"/>
      <c r="M58" s="117"/>
      <c r="N58" s="117"/>
      <c r="O58" s="117"/>
      <c r="P58" s="117"/>
      <c r="Q58" s="117"/>
      <c r="R58" s="117"/>
      <c r="S58" s="117"/>
      <c r="T58" s="117"/>
      <c r="U58" s="117"/>
      <c r="V58" s="117"/>
    </row>
    <row r="59" spans="1:22">
      <c r="A59" s="117"/>
      <c r="B59" s="117"/>
      <c r="C59" s="117"/>
      <c r="D59" s="117"/>
      <c r="E59" s="117"/>
      <c r="F59" s="117"/>
      <c r="G59" s="117"/>
      <c r="H59" s="117"/>
      <c r="I59" s="127"/>
      <c r="M59" s="117"/>
      <c r="N59" s="117"/>
      <c r="O59" s="117"/>
      <c r="P59" s="117"/>
      <c r="Q59" s="117"/>
      <c r="R59" s="117"/>
      <c r="S59" s="117"/>
      <c r="T59" s="117"/>
      <c r="U59" s="117"/>
      <c r="V59" s="117"/>
    </row>
    <row r="60" spans="1:22">
      <c r="A60" s="117"/>
      <c r="B60" s="117"/>
      <c r="C60" s="117"/>
      <c r="D60" s="117"/>
      <c r="E60" s="117"/>
      <c r="F60" s="117"/>
      <c r="G60" s="117"/>
      <c r="H60" s="117"/>
      <c r="I60" s="127"/>
      <c r="M60" s="117"/>
      <c r="N60" s="117"/>
      <c r="O60" s="117"/>
      <c r="P60" s="117"/>
      <c r="Q60" s="117"/>
      <c r="R60" s="117"/>
      <c r="S60" s="117"/>
      <c r="T60" s="117"/>
      <c r="U60" s="117"/>
      <c r="V60" s="117"/>
    </row>
    <row r="61" spans="1:22">
      <c r="A61" s="117"/>
      <c r="B61" s="117"/>
      <c r="C61" s="117"/>
      <c r="D61" s="117"/>
      <c r="E61" s="117"/>
      <c r="F61" s="117"/>
      <c r="G61" s="117"/>
      <c r="H61" s="117"/>
      <c r="I61" s="127"/>
      <c r="M61" s="117"/>
      <c r="N61" s="117"/>
      <c r="O61" s="117"/>
      <c r="P61" s="117"/>
      <c r="Q61" s="117"/>
      <c r="R61" s="117"/>
      <c r="S61" s="117"/>
      <c r="T61" s="117"/>
      <c r="U61" s="117"/>
      <c r="V61" s="117"/>
    </row>
  </sheetData>
  <sheetProtection algorithmName="SHA-512" hashValue="DjppcczclhmFbqW1gmoG0Mbu4b86h88z7wA2ocO7FvG0iOhQVw/fY2HKWG/DnDo/gwaRmNnaLUjSxxCneo77ow==" saltValue="hzAAs5KcAXguuY/bTCBmsg==" spinCount="100000" sheet="1" objects="1" scenarios="1"/>
  <mergeCells count="8">
    <mergeCell ref="E36:F36"/>
    <mergeCell ref="E37:F37"/>
    <mergeCell ref="E38:F38"/>
    <mergeCell ref="E39:F39"/>
    <mergeCell ref="K1:L1"/>
    <mergeCell ref="E32:F32"/>
    <mergeCell ref="E33:F33"/>
    <mergeCell ref="E35:F35"/>
  </mergeCells>
  <hyperlinks>
    <hyperlink ref="K1:L1" location="Übersicht!A1" display="Übersicht!A1" xr:uid="{556B93C7-A768-B044-8C3B-6E1B520464DE}"/>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34C4F-5A7D-4F31-9972-10949F10C89B}">
  <sheetPr codeName="Tabelle30">
    <tabColor theme="7" tint="0.59999389629810485"/>
  </sheetPr>
  <dimension ref="A1:N51"/>
  <sheetViews>
    <sheetView showGridLines="0" zoomScale="80" zoomScaleNormal="80" workbookViewId="0"/>
  </sheetViews>
  <sheetFormatPr baseColWidth="10" defaultColWidth="11.42578125" defaultRowHeight="16.5"/>
  <cols>
    <col min="1" max="1" width="9.140625" style="117" customWidth="1"/>
    <col min="2" max="2" width="29.85546875" style="117" customWidth="1"/>
    <col min="3" max="3" width="14.42578125" style="117" customWidth="1"/>
    <col min="4" max="4" width="61.42578125" style="117" customWidth="1"/>
    <col min="5" max="5" width="32.42578125" style="117" customWidth="1"/>
    <col min="6" max="6" width="43.42578125" style="117" bestFit="1" customWidth="1"/>
    <col min="7" max="8" width="27.42578125" style="117" customWidth="1"/>
    <col min="9" max="9" width="32.140625" style="117" customWidth="1"/>
    <col min="10" max="10" width="27.42578125" style="117" customWidth="1"/>
    <col min="11" max="11" width="11.42578125" style="3" bestFit="1"/>
    <col min="12" max="13" width="11.42578125" style="3"/>
  </cols>
  <sheetData>
    <row r="1" spans="1:13" s="178" customFormat="1" ht="35.1" customHeight="1">
      <c r="A1" s="164"/>
      <c r="B1" s="58" t="s">
        <v>35</v>
      </c>
      <c r="C1" s="164"/>
      <c r="D1" s="164"/>
      <c r="E1" s="165"/>
      <c r="F1" s="165"/>
      <c r="G1" s="165"/>
      <c r="H1" s="165"/>
      <c r="I1" s="164"/>
      <c r="J1" s="164"/>
      <c r="K1" s="2"/>
      <c r="L1" s="713" t="s">
        <v>989</v>
      </c>
      <c r="M1" s="714"/>
    </row>
    <row r="2" spans="1:13" s="178" customFormat="1" ht="9.9499999999999993" customHeight="1">
      <c r="A2" s="127"/>
      <c r="B2" s="127"/>
      <c r="C2" s="127"/>
      <c r="D2" s="127"/>
      <c r="E2" s="128"/>
      <c r="F2" s="128"/>
      <c r="G2" s="128"/>
      <c r="H2" s="128"/>
      <c r="I2" s="127"/>
      <c r="J2" s="127"/>
      <c r="K2" s="2"/>
      <c r="L2" s="2"/>
      <c r="M2" s="2"/>
    </row>
    <row r="3" spans="1:13" s="101" customFormat="1" ht="20.100000000000001" customHeight="1">
      <c r="A3" s="166"/>
      <c r="B3" s="166" t="s">
        <v>314</v>
      </c>
      <c r="C3" s="167"/>
      <c r="D3" s="167"/>
      <c r="E3" s="166"/>
      <c r="F3" s="167"/>
      <c r="G3" s="167"/>
      <c r="H3" s="167"/>
      <c r="I3" s="167"/>
      <c r="J3" s="166"/>
      <c r="K3" s="2"/>
      <c r="L3" s="2"/>
      <c r="M3" s="2"/>
    </row>
    <row r="4" spans="1:13" s="62" customFormat="1" ht="21" customHeight="1">
      <c r="A4" s="117"/>
      <c r="B4" s="117"/>
      <c r="C4" s="117"/>
      <c r="D4" s="117"/>
      <c r="E4" s="117"/>
      <c r="F4" s="117"/>
      <c r="G4" s="117"/>
      <c r="H4" s="117"/>
      <c r="I4" s="117"/>
      <c r="J4" s="117"/>
      <c r="K4" s="26"/>
      <c r="L4" s="26"/>
      <c r="M4" s="26"/>
    </row>
    <row r="5" spans="1:13" s="62" customFormat="1" ht="20.100000000000001" customHeight="1">
      <c r="A5" s="119"/>
      <c r="B5" s="119"/>
      <c r="C5" s="120"/>
      <c r="D5" s="119"/>
      <c r="E5" s="119"/>
      <c r="F5" s="140"/>
      <c r="G5" s="119"/>
      <c r="H5" s="119"/>
      <c r="I5" s="119"/>
      <c r="J5" s="119"/>
      <c r="K5" s="26"/>
      <c r="L5" s="26"/>
      <c r="M5" s="26"/>
    </row>
    <row r="6" spans="1:13" s="180" customFormat="1" ht="36" customHeight="1">
      <c r="A6" s="204"/>
      <c r="B6" s="131"/>
      <c r="C6" s="131" t="s">
        <v>233</v>
      </c>
      <c r="D6" s="131" t="s">
        <v>234</v>
      </c>
      <c r="E6" s="130" t="s">
        <v>315</v>
      </c>
      <c r="F6" s="130" t="s">
        <v>316</v>
      </c>
      <c r="G6" s="131" t="s">
        <v>9</v>
      </c>
      <c r="H6" s="204"/>
      <c r="I6" s="205"/>
      <c r="J6" s="204"/>
      <c r="K6" s="26"/>
      <c r="L6" s="26"/>
      <c r="M6" s="26"/>
    </row>
    <row r="7" spans="1:13" s="62" customFormat="1" ht="20.100000000000001" customHeight="1">
      <c r="A7" s="119"/>
      <c r="B7" s="769" t="s">
        <v>317</v>
      </c>
      <c r="C7" s="615" t="s">
        <v>236</v>
      </c>
      <c r="D7" s="615" t="s">
        <v>318</v>
      </c>
      <c r="E7" s="622">
        <v>0.91</v>
      </c>
      <c r="F7" s="622">
        <v>0.91</v>
      </c>
      <c r="G7" s="670" t="s">
        <v>319</v>
      </c>
      <c r="H7" s="119"/>
      <c r="I7" s="117"/>
      <c r="J7" s="119"/>
      <c r="K7" s="26"/>
      <c r="L7" s="26"/>
      <c r="M7" s="26"/>
    </row>
    <row r="8" spans="1:13" s="62" customFormat="1" ht="20.100000000000001" customHeight="1">
      <c r="A8" s="119"/>
      <c r="B8" s="770"/>
      <c r="C8" s="615" t="s">
        <v>236</v>
      </c>
      <c r="D8" s="615" t="s">
        <v>82</v>
      </c>
      <c r="E8" s="622">
        <v>0.91</v>
      </c>
      <c r="F8" s="622">
        <v>0.91</v>
      </c>
      <c r="G8" s="670" t="s">
        <v>319</v>
      </c>
      <c r="H8" s="119"/>
      <c r="I8" s="117"/>
      <c r="J8" s="119"/>
      <c r="K8" s="26"/>
      <c r="L8" s="26"/>
      <c r="M8" s="26"/>
    </row>
    <row r="9" spans="1:13" s="62" customFormat="1" ht="20.100000000000001" customHeight="1">
      <c r="A9" s="119"/>
      <c r="B9" s="770"/>
      <c r="C9" s="615" t="s">
        <v>236</v>
      </c>
      <c r="D9" s="615" t="s">
        <v>320</v>
      </c>
      <c r="E9" s="671">
        <v>0.7</v>
      </c>
      <c r="F9" s="671">
        <v>0.7</v>
      </c>
      <c r="G9" s="670" t="s">
        <v>661</v>
      </c>
      <c r="H9" s="119"/>
      <c r="I9" s="117"/>
      <c r="J9" s="119"/>
      <c r="K9" s="26"/>
      <c r="L9" s="26"/>
      <c r="M9" s="26"/>
    </row>
    <row r="10" spans="1:13" s="62" customFormat="1" ht="20.100000000000001" customHeight="1">
      <c r="A10" s="119"/>
      <c r="B10" s="770"/>
      <c r="C10" s="615" t="s">
        <v>236</v>
      </c>
      <c r="D10" s="615" t="s">
        <v>239</v>
      </c>
      <c r="E10" s="622">
        <v>0.93</v>
      </c>
      <c r="F10" s="622">
        <v>0.93</v>
      </c>
      <c r="G10" s="670" t="s">
        <v>319</v>
      </c>
      <c r="H10" s="119"/>
      <c r="I10" s="117"/>
      <c r="J10" s="119"/>
      <c r="K10" s="26"/>
      <c r="L10" s="26"/>
      <c r="M10" s="26"/>
    </row>
    <row r="11" spans="1:13" s="62" customFormat="1" ht="20.100000000000001" customHeight="1">
      <c r="A11" s="119"/>
      <c r="B11" s="770"/>
      <c r="C11" s="615" t="s">
        <v>236</v>
      </c>
      <c r="D11" s="615" t="s">
        <v>240</v>
      </c>
      <c r="E11" s="622">
        <v>0.93</v>
      </c>
      <c r="F11" s="622">
        <v>0.93</v>
      </c>
      <c r="G11" s="670" t="s">
        <v>319</v>
      </c>
      <c r="H11" s="119"/>
      <c r="I11" s="117"/>
      <c r="J11" s="119"/>
      <c r="K11" s="26"/>
      <c r="L11" s="26"/>
      <c r="M11" s="26"/>
    </row>
    <row r="12" spans="1:13" s="62" customFormat="1" ht="20.100000000000001" customHeight="1">
      <c r="A12" s="119"/>
      <c r="B12" s="770"/>
      <c r="C12" s="615" t="s">
        <v>236</v>
      </c>
      <c r="D12" s="615" t="s">
        <v>241</v>
      </c>
      <c r="E12" s="622">
        <v>0.95</v>
      </c>
      <c r="F12" s="622">
        <v>0.95</v>
      </c>
      <c r="G12" s="670" t="s">
        <v>319</v>
      </c>
      <c r="H12" s="119"/>
      <c r="I12" s="117"/>
      <c r="J12" s="119"/>
      <c r="K12" s="26"/>
      <c r="L12" s="26"/>
      <c r="M12" s="26"/>
    </row>
    <row r="13" spans="1:13" s="62" customFormat="1" ht="20.100000000000001" customHeight="1">
      <c r="A13" s="119"/>
      <c r="B13" s="770"/>
      <c r="C13" s="615" t="s">
        <v>236</v>
      </c>
      <c r="D13" s="615" t="s">
        <v>321</v>
      </c>
      <c r="E13" s="622">
        <v>0.91</v>
      </c>
      <c r="F13" s="622">
        <v>0.91</v>
      </c>
      <c r="G13" s="670" t="s">
        <v>319</v>
      </c>
      <c r="H13" s="119"/>
      <c r="I13" s="117"/>
      <c r="J13" s="119"/>
      <c r="K13" s="26"/>
      <c r="L13" s="26"/>
      <c r="M13" s="26"/>
    </row>
    <row r="14" spans="1:13" s="62" customFormat="1" ht="20.100000000000001" customHeight="1">
      <c r="A14" s="119"/>
      <c r="B14" s="770"/>
      <c r="C14" s="615" t="s">
        <v>236</v>
      </c>
      <c r="D14" s="615" t="s">
        <v>322</v>
      </c>
      <c r="E14" s="622">
        <v>0.91</v>
      </c>
      <c r="F14" s="622">
        <v>0.91</v>
      </c>
      <c r="G14" s="670" t="s">
        <v>319</v>
      </c>
      <c r="H14" s="119"/>
      <c r="I14" s="117"/>
      <c r="J14" s="119"/>
      <c r="K14" s="26"/>
      <c r="L14" s="26"/>
      <c r="M14" s="26"/>
    </row>
    <row r="15" spans="1:13" s="62" customFormat="1" ht="20.100000000000001" customHeight="1">
      <c r="A15" s="119"/>
      <c r="B15" s="770"/>
      <c r="C15" s="615" t="s">
        <v>236</v>
      </c>
      <c r="D15" s="615" t="s">
        <v>323</v>
      </c>
      <c r="E15" s="622">
        <v>0.93</v>
      </c>
      <c r="F15" s="622">
        <v>0.93</v>
      </c>
      <c r="G15" s="670" t="s">
        <v>319</v>
      </c>
      <c r="H15" s="119"/>
      <c r="I15" s="117"/>
      <c r="J15" s="119"/>
      <c r="K15" s="26"/>
      <c r="L15" s="26"/>
      <c r="M15" s="26"/>
    </row>
    <row r="16" spans="1:13" s="62" customFormat="1" ht="20.100000000000001" customHeight="1">
      <c r="A16" s="119"/>
      <c r="B16" s="770"/>
      <c r="C16" s="615" t="s">
        <v>246</v>
      </c>
      <c r="D16" s="615" t="s">
        <v>247</v>
      </c>
      <c r="E16" s="622">
        <v>0.83</v>
      </c>
      <c r="F16" s="622">
        <v>0.83</v>
      </c>
      <c r="G16" s="670" t="s">
        <v>670</v>
      </c>
      <c r="H16" s="119"/>
      <c r="I16" s="117"/>
      <c r="J16" s="119"/>
      <c r="K16" s="26"/>
      <c r="L16" s="26"/>
      <c r="M16" s="26"/>
    </row>
    <row r="17" spans="1:14" s="62" customFormat="1" ht="20.100000000000001" customHeight="1">
      <c r="A17" s="119"/>
      <c r="B17" s="770"/>
      <c r="C17" s="615" t="s">
        <v>246</v>
      </c>
      <c r="D17" s="615" t="s">
        <v>248</v>
      </c>
      <c r="E17" s="622">
        <v>0.83</v>
      </c>
      <c r="F17" s="622">
        <v>0.83</v>
      </c>
      <c r="G17" s="670" t="s">
        <v>670</v>
      </c>
      <c r="H17" s="119"/>
      <c r="I17" s="117"/>
      <c r="J17" s="119"/>
      <c r="K17" s="26"/>
      <c r="L17" s="26"/>
      <c r="M17" s="26"/>
    </row>
    <row r="18" spans="1:14" s="62" customFormat="1" ht="20.100000000000001" customHeight="1">
      <c r="A18" s="119"/>
      <c r="B18" s="770"/>
      <c r="C18" s="615" t="s">
        <v>246</v>
      </c>
      <c r="D18" s="615" t="s">
        <v>249</v>
      </c>
      <c r="E18" s="622">
        <v>0.86</v>
      </c>
      <c r="F18" s="622">
        <v>0.86</v>
      </c>
      <c r="G18" s="670" t="s">
        <v>670</v>
      </c>
      <c r="H18" s="119"/>
      <c r="I18" s="117"/>
      <c r="J18" s="119"/>
      <c r="K18" s="2"/>
      <c r="L18" s="2"/>
      <c r="M18" s="2"/>
    </row>
    <row r="19" spans="1:14" s="62" customFormat="1" ht="20.100000000000001" customHeight="1">
      <c r="A19" s="119"/>
      <c r="B19" s="770"/>
      <c r="C19" s="615" t="s">
        <v>246</v>
      </c>
      <c r="D19" s="615" t="s">
        <v>324</v>
      </c>
      <c r="E19" s="622">
        <v>0</v>
      </c>
      <c r="F19" s="652" t="s">
        <v>325</v>
      </c>
      <c r="G19" s="670" t="s">
        <v>670</v>
      </c>
      <c r="H19" s="119"/>
      <c r="I19" s="117"/>
      <c r="J19" s="119"/>
      <c r="K19" s="2"/>
      <c r="L19" s="2"/>
      <c r="M19" s="2"/>
    </row>
    <row r="20" spans="1:14" s="62" customFormat="1" ht="20.100000000000001" customHeight="1">
      <c r="A20" s="119"/>
      <c r="B20" s="770"/>
      <c r="C20" s="615" t="s">
        <v>246</v>
      </c>
      <c r="D20" s="615" t="s">
        <v>326</v>
      </c>
      <c r="E20" s="622">
        <v>0</v>
      </c>
      <c r="F20" s="652" t="s">
        <v>325</v>
      </c>
      <c r="G20" s="670" t="s">
        <v>670</v>
      </c>
      <c r="H20" s="119"/>
      <c r="I20" s="117"/>
      <c r="J20" s="119"/>
      <c r="K20" s="15"/>
      <c r="L20" s="15"/>
      <c r="M20" s="15"/>
    </row>
    <row r="21" spans="1:14" s="62" customFormat="1" ht="20.100000000000001" customHeight="1">
      <c r="A21" s="119"/>
      <c r="B21" s="770"/>
      <c r="C21" s="615" t="s">
        <v>246</v>
      </c>
      <c r="D21" s="615" t="s">
        <v>252</v>
      </c>
      <c r="E21" s="622">
        <v>0.5</v>
      </c>
      <c r="F21" s="652" t="s">
        <v>325</v>
      </c>
      <c r="G21" s="670" t="s">
        <v>670</v>
      </c>
      <c r="H21" s="119"/>
      <c r="I21" s="117"/>
      <c r="J21" s="119"/>
      <c r="K21" s="18"/>
      <c r="L21" s="18"/>
      <c r="M21" s="18"/>
    </row>
    <row r="22" spans="1:14" s="62" customFormat="1" ht="20.100000000000001" customHeight="1">
      <c r="A22" s="119"/>
      <c r="B22" s="770"/>
      <c r="C22" s="615" t="s">
        <v>246</v>
      </c>
      <c r="D22" s="615" t="s">
        <v>253</v>
      </c>
      <c r="E22" s="622">
        <v>0.05</v>
      </c>
      <c r="F22" s="652" t="s">
        <v>325</v>
      </c>
      <c r="G22" s="670" t="s">
        <v>670</v>
      </c>
      <c r="H22" s="119"/>
      <c r="I22" s="117"/>
      <c r="J22" s="119"/>
      <c r="K22" s="3"/>
      <c r="L22" s="3"/>
      <c r="M22" s="3"/>
    </row>
    <row r="23" spans="1:14" s="62" customFormat="1" ht="20.100000000000001" customHeight="1">
      <c r="A23" s="119"/>
      <c r="B23" s="770"/>
      <c r="C23" s="615" t="s">
        <v>246</v>
      </c>
      <c r="D23" s="615" t="s">
        <v>254</v>
      </c>
      <c r="E23" s="622">
        <v>0.01</v>
      </c>
      <c r="F23" s="652" t="s">
        <v>325</v>
      </c>
      <c r="G23" s="670" t="s">
        <v>670</v>
      </c>
      <c r="H23" s="119"/>
      <c r="I23" s="117"/>
      <c r="J23" s="119"/>
      <c r="K23" s="3"/>
      <c r="L23" s="3"/>
      <c r="M23" s="3"/>
    </row>
    <row r="24" spans="1:14" s="62" customFormat="1" ht="20.100000000000001" customHeight="1">
      <c r="A24" s="119"/>
      <c r="B24" s="770"/>
      <c r="C24" s="615" t="s">
        <v>255</v>
      </c>
      <c r="D24" s="615" t="s">
        <v>256</v>
      </c>
      <c r="E24" s="622">
        <v>0.94</v>
      </c>
      <c r="F24" s="652" t="s">
        <v>325</v>
      </c>
      <c r="G24" s="670" t="s">
        <v>670</v>
      </c>
      <c r="H24" s="119"/>
      <c r="I24" s="117"/>
      <c r="J24" s="119"/>
      <c r="K24" s="3"/>
      <c r="L24" s="3"/>
      <c r="M24" s="3"/>
    </row>
    <row r="25" spans="1:14" s="62" customFormat="1" ht="20.100000000000001" customHeight="1">
      <c r="A25" s="119"/>
      <c r="B25" s="770"/>
      <c r="C25" s="615" t="s">
        <v>255</v>
      </c>
      <c r="D25" s="615" t="s">
        <v>257</v>
      </c>
      <c r="E25" s="622">
        <v>0.91</v>
      </c>
      <c r="F25" s="652" t="s">
        <v>325</v>
      </c>
      <c r="G25" s="670" t="s">
        <v>670</v>
      </c>
      <c r="H25" s="119"/>
      <c r="I25" s="117"/>
      <c r="J25" s="119"/>
      <c r="K25" s="3"/>
      <c r="L25" s="3"/>
      <c r="M25" s="3"/>
    </row>
    <row r="26" spans="1:14" s="62" customFormat="1" ht="20.100000000000001" customHeight="1">
      <c r="A26" s="119"/>
      <c r="B26" s="770"/>
      <c r="C26" s="615" t="s">
        <v>255</v>
      </c>
      <c r="D26" s="615" t="s">
        <v>258</v>
      </c>
      <c r="E26" s="622">
        <v>0.94</v>
      </c>
      <c r="F26" s="652" t="s">
        <v>325</v>
      </c>
      <c r="G26" s="670" t="s">
        <v>670</v>
      </c>
      <c r="H26" s="119"/>
      <c r="I26" s="117"/>
      <c r="J26" s="119"/>
      <c r="K26" s="3"/>
      <c r="L26" s="3"/>
      <c r="M26" s="3"/>
    </row>
    <row r="27" spans="1:14" s="62" customFormat="1" ht="20.100000000000001" customHeight="1">
      <c r="A27" s="119"/>
      <c r="B27" s="770"/>
      <c r="C27" s="615" t="s">
        <v>255</v>
      </c>
      <c r="D27" s="615" t="s">
        <v>327</v>
      </c>
      <c r="E27" s="622">
        <v>0.9</v>
      </c>
      <c r="F27" s="652" t="s">
        <v>325</v>
      </c>
      <c r="G27" s="670" t="s">
        <v>670</v>
      </c>
      <c r="H27" s="119"/>
      <c r="I27" s="117"/>
      <c r="J27" s="119"/>
      <c r="K27" s="3"/>
      <c r="L27" s="3"/>
      <c r="M27" s="3"/>
    </row>
    <row r="28" spans="1:14" s="62" customFormat="1" ht="20.100000000000001" customHeight="1">
      <c r="A28" s="119"/>
      <c r="B28" s="770"/>
      <c r="C28" s="630" t="s">
        <v>328</v>
      </c>
      <c r="D28" s="630" t="s">
        <v>328</v>
      </c>
      <c r="E28" s="672">
        <v>0.25</v>
      </c>
      <c r="F28" s="673" t="s">
        <v>325</v>
      </c>
      <c r="G28" s="670" t="s">
        <v>661</v>
      </c>
      <c r="H28" s="119"/>
      <c r="I28" s="117"/>
      <c r="J28" s="119"/>
      <c r="K28" s="3"/>
      <c r="L28" s="3"/>
      <c r="M28" s="3"/>
    </row>
    <row r="29" spans="1:14" s="62" customFormat="1" ht="20.100000000000001" customHeight="1">
      <c r="A29" s="119"/>
      <c r="B29" s="142"/>
      <c r="C29" s="119"/>
      <c r="D29" s="119"/>
      <c r="E29" s="119"/>
      <c r="F29" s="119"/>
      <c r="G29" s="119"/>
      <c r="H29" s="119"/>
      <c r="I29" s="119"/>
      <c r="J29" s="119"/>
      <c r="K29" s="3"/>
      <c r="L29" s="3"/>
      <c r="M29" s="3"/>
    </row>
    <row r="30" spans="1:14" s="62" customFormat="1" ht="20.100000000000001" customHeight="1">
      <c r="A30" s="119"/>
      <c r="B30" s="142"/>
      <c r="C30" s="120" t="s">
        <v>329</v>
      </c>
      <c r="D30" s="142"/>
      <c r="E30" s="142"/>
      <c r="F30" s="142"/>
      <c r="G30" s="119"/>
      <c r="H30" s="119"/>
      <c r="I30" s="119"/>
      <c r="J30" s="119"/>
      <c r="K30" s="3"/>
      <c r="L30" s="3"/>
      <c r="M30" s="3"/>
    </row>
    <row r="31" spans="1:14" s="62" customFormat="1" ht="20.100000000000001" customHeight="1">
      <c r="A31" s="119"/>
      <c r="B31" s="131"/>
      <c r="C31" s="133"/>
      <c r="D31" s="133"/>
      <c r="E31" s="129" t="s">
        <v>3</v>
      </c>
      <c r="F31" s="129" t="s">
        <v>5</v>
      </c>
      <c r="G31" s="129" t="s">
        <v>6</v>
      </c>
      <c r="H31" s="129">
        <v>2045</v>
      </c>
      <c r="I31" s="129" t="s">
        <v>8</v>
      </c>
      <c r="J31" s="133" t="s">
        <v>9</v>
      </c>
      <c r="K31" s="119"/>
      <c r="L31" s="3"/>
      <c r="M31" s="3"/>
      <c r="N31" s="3"/>
    </row>
    <row r="32" spans="1:14" s="62" customFormat="1" ht="20.100000000000001" customHeight="1">
      <c r="A32" s="119"/>
      <c r="B32" s="771" t="s">
        <v>329</v>
      </c>
      <c r="C32" s="628" t="s">
        <v>620</v>
      </c>
      <c r="D32" s="615"/>
      <c r="E32" s="616" t="s">
        <v>267</v>
      </c>
      <c r="F32" s="674">
        <v>10</v>
      </c>
      <c r="G32" s="674">
        <v>10</v>
      </c>
      <c r="H32" s="674">
        <f>AVERAGE(G32,I32)</f>
        <v>10</v>
      </c>
      <c r="I32" s="674">
        <v>10</v>
      </c>
      <c r="J32" s="670" t="s">
        <v>661</v>
      </c>
      <c r="K32" s="119"/>
      <c r="L32" s="569"/>
      <c r="M32" s="569"/>
      <c r="N32" s="3"/>
    </row>
    <row r="33" spans="1:14" s="62" customFormat="1" ht="20.100000000000001" customHeight="1">
      <c r="A33" s="119"/>
      <c r="B33" s="771"/>
      <c r="C33" s="623" t="s">
        <v>331</v>
      </c>
      <c r="D33" s="623"/>
      <c r="E33" s="638" t="s">
        <v>267</v>
      </c>
      <c r="F33" s="675">
        <v>3</v>
      </c>
      <c r="G33" s="675">
        <v>4</v>
      </c>
      <c r="H33" s="675">
        <f>AVERAGE(G33,I33)</f>
        <v>4</v>
      </c>
      <c r="I33" s="675">
        <v>4</v>
      </c>
      <c r="J33" s="670" t="s">
        <v>661</v>
      </c>
      <c r="K33" s="119"/>
      <c r="L33" s="569"/>
      <c r="M33" s="569"/>
      <c r="N33" s="3"/>
    </row>
    <row r="34" spans="1:14" s="62" customFormat="1" ht="20.100000000000001" customHeight="1">
      <c r="A34" s="119"/>
      <c r="B34" s="119"/>
      <c r="C34" s="142"/>
      <c r="D34" s="119"/>
      <c r="E34" s="148"/>
      <c r="F34" s="208"/>
      <c r="G34" s="188"/>
      <c r="H34" s="188"/>
      <c r="I34" s="188"/>
      <c r="J34" s="188"/>
      <c r="K34" s="3"/>
      <c r="L34" s="569"/>
      <c r="M34" s="569"/>
    </row>
    <row r="35" spans="1:14" s="62" customFormat="1" ht="20.100000000000001" customHeight="1">
      <c r="A35" s="209"/>
      <c r="B35" s="209"/>
      <c r="C35" s="117"/>
      <c r="D35" s="117"/>
      <c r="E35" s="117"/>
      <c r="F35" s="117"/>
      <c r="G35" s="117"/>
      <c r="H35" s="117"/>
      <c r="I35" s="117"/>
      <c r="J35" s="117"/>
      <c r="K35" s="3"/>
      <c r="L35" s="569"/>
      <c r="M35" s="569"/>
    </row>
    <row r="36" spans="1:14" s="99" customFormat="1" ht="20.100000000000001" customHeight="1">
      <c r="A36" s="134"/>
      <c r="B36" s="150" t="s">
        <v>26</v>
      </c>
      <c r="C36" s="150"/>
      <c r="D36" s="135"/>
      <c r="E36" s="150"/>
      <c r="F36" s="135"/>
      <c r="G36" s="135"/>
      <c r="H36" s="135"/>
      <c r="I36" s="135"/>
      <c r="J36" s="150"/>
      <c r="K36" s="3"/>
      <c r="L36" s="569"/>
      <c r="M36" s="569"/>
    </row>
    <row r="37" spans="1:14" ht="20.100000000000001" customHeight="1">
      <c r="B37" s="117" t="s">
        <v>319</v>
      </c>
      <c r="C37" s="117" t="s">
        <v>601</v>
      </c>
      <c r="L37" s="569"/>
      <c r="M37" s="569"/>
    </row>
    <row r="38" spans="1:14" ht="20.100000000000001" customHeight="1">
      <c r="B38" s="117" t="s">
        <v>312</v>
      </c>
      <c r="C38" s="117" t="s">
        <v>602</v>
      </c>
    </row>
    <row r="39" spans="1:14" ht="20.100000000000001" customHeight="1">
      <c r="B39" s="117" t="s">
        <v>330</v>
      </c>
      <c r="C39" s="117" t="s">
        <v>603</v>
      </c>
    </row>
    <row r="40" spans="1:14" ht="20.100000000000001" customHeight="1">
      <c r="B40" s="117" t="s">
        <v>332</v>
      </c>
      <c r="C40" s="117" t="s">
        <v>333</v>
      </c>
    </row>
    <row r="41" spans="1:14" ht="20.100000000000001" customHeight="1">
      <c r="B41" s="127" t="s">
        <v>670</v>
      </c>
      <c r="C41" s="127" t="s">
        <v>671</v>
      </c>
    </row>
    <row r="42" spans="1:14" ht="20.100000000000001" customHeight="1"/>
    <row r="43" spans="1:14" ht="20.100000000000001" customHeight="1"/>
    <row r="44" spans="1:14" ht="20.100000000000001" customHeight="1"/>
    <row r="45" spans="1:14" ht="20.100000000000001" customHeight="1"/>
    <row r="46" spans="1:14" ht="20.100000000000001" customHeight="1"/>
    <row r="47" spans="1:14" ht="20.100000000000001" customHeight="1"/>
    <row r="48" spans="1:14" ht="20.100000000000001" customHeight="1"/>
    <row r="49" ht="20.100000000000001" customHeight="1"/>
    <row r="50" ht="20.100000000000001" customHeight="1"/>
    <row r="51" ht="20.100000000000001" customHeight="1"/>
  </sheetData>
  <sheetProtection algorithmName="SHA-512" hashValue="GRVa4RnXqCjtgqLIF6+YGiE3jHIixYaushHRuDmvsv/7awNdpjceL8tKV1WLu4ov38Jcow+fG3RCn9Lj2VYDdw==" saltValue="bf7baa2eWZdB0da7GYu0SQ==" spinCount="100000" sheet="1"/>
  <mergeCells count="3">
    <mergeCell ref="B7:B28"/>
    <mergeCell ref="B32:B33"/>
    <mergeCell ref="L1:M1"/>
  </mergeCells>
  <hyperlinks>
    <hyperlink ref="L1:M1" location="Übersicht!A1" display="Übersicht!A1" xr:uid="{11C6051A-0B5E-4AF0-9EC2-387957B5A5CB}"/>
  </hyperlinks>
  <pageMargins left="0.7" right="0.7" top="0.78740157499999996" bottom="0.78740157499999996"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C65AF-BEAB-4B4D-90B0-061CFBA436F6}">
  <sheetPr codeName="Tabelle31">
    <tabColor theme="7" tint="0.59999389629810485"/>
  </sheetPr>
  <dimension ref="A1:L67"/>
  <sheetViews>
    <sheetView showGridLines="0" zoomScale="80" zoomScaleNormal="80" workbookViewId="0"/>
  </sheetViews>
  <sheetFormatPr baseColWidth="10" defaultColWidth="11.42578125" defaultRowHeight="16.5"/>
  <cols>
    <col min="1" max="1" width="9.140625" style="117" customWidth="1"/>
    <col min="2" max="2" width="31" style="117" customWidth="1"/>
    <col min="3" max="3" width="26.42578125" style="117" customWidth="1"/>
    <col min="4" max="4" width="22.42578125" style="117" customWidth="1"/>
    <col min="5" max="5" width="23.42578125" style="117" customWidth="1"/>
    <col min="6" max="6" width="28.42578125" style="128" customWidth="1"/>
    <col min="7" max="7" width="28.42578125" style="516" customWidth="1"/>
    <col min="8" max="8" width="15.42578125" style="117" customWidth="1"/>
    <col min="9" max="9" width="49.42578125" style="117" customWidth="1"/>
    <col min="10" max="10" width="11.42578125" style="3" bestFit="1"/>
    <col min="11" max="12" width="11.42578125" style="3"/>
  </cols>
  <sheetData>
    <row r="1" spans="1:12" s="178" customFormat="1" ht="35.1" customHeight="1">
      <c r="A1" s="164"/>
      <c r="B1" s="58" t="s">
        <v>35</v>
      </c>
      <c r="C1" s="164"/>
      <c r="D1" s="165"/>
      <c r="E1" s="165"/>
      <c r="F1" s="165"/>
      <c r="G1" s="165"/>
      <c r="H1" s="165"/>
      <c r="I1" s="164"/>
      <c r="J1" s="2"/>
      <c r="K1" s="713" t="s">
        <v>989</v>
      </c>
      <c r="L1" s="714"/>
    </row>
    <row r="2" spans="1:12" s="178" customFormat="1" ht="9.9499999999999993" customHeight="1">
      <c r="A2" s="127"/>
      <c r="B2" s="127"/>
      <c r="C2" s="127"/>
      <c r="D2" s="128"/>
      <c r="E2" s="128"/>
      <c r="F2" s="128"/>
      <c r="G2" s="516"/>
      <c r="H2" s="128"/>
      <c r="I2" s="127"/>
      <c r="J2" s="2"/>
      <c r="K2" s="2"/>
      <c r="L2" s="2"/>
    </row>
    <row r="3" spans="1:12" s="101" customFormat="1" ht="20.100000000000001" customHeight="1">
      <c r="A3" s="166"/>
      <c r="B3" s="166" t="s">
        <v>232</v>
      </c>
      <c r="C3" s="166"/>
      <c r="D3" s="167"/>
      <c r="E3" s="166"/>
      <c r="F3" s="168"/>
      <c r="G3" s="168"/>
      <c r="H3" s="167"/>
      <c r="I3" s="167"/>
      <c r="J3" s="2"/>
      <c r="K3" s="2"/>
      <c r="L3" s="2"/>
    </row>
    <row r="4" spans="1:12" s="62" customFormat="1" ht="20.100000000000001" customHeight="1">
      <c r="A4" s="117"/>
      <c r="B4" s="117"/>
      <c r="C4" s="117"/>
      <c r="D4" s="117"/>
      <c r="E4" s="117"/>
      <c r="F4" s="128"/>
      <c r="G4" s="516"/>
      <c r="H4" s="117"/>
      <c r="I4" s="117"/>
      <c r="J4" s="26"/>
      <c r="K4" s="26"/>
      <c r="L4" s="26"/>
    </row>
    <row r="5" spans="1:12" s="62" customFormat="1" ht="20.100000000000001" customHeight="1">
      <c r="A5" s="117"/>
      <c r="B5" s="117"/>
      <c r="C5" s="117"/>
      <c r="D5" s="117"/>
      <c r="E5" s="117"/>
      <c r="F5" s="434"/>
      <c r="G5" s="589"/>
      <c r="H5" s="117"/>
      <c r="I5" s="117"/>
      <c r="J5" s="26"/>
      <c r="K5" s="26"/>
      <c r="L5" s="26"/>
    </row>
    <row r="6" spans="1:12" s="62" customFormat="1" ht="20.100000000000001" customHeight="1">
      <c r="A6" s="117"/>
      <c r="B6" s="133" t="s">
        <v>233</v>
      </c>
      <c r="C6" s="133" t="s">
        <v>234</v>
      </c>
      <c r="D6" s="129" t="s">
        <v>3</v>
      </c>
      <c r="E6" s="129" t="s">
        <v>235</v>
      </c>
      <c r="F6" s="133" t="s">
        <v>9</v>
      </c>
      <c r="G6" s="589"/>
      <c r="H6" s="117"/>
      <c r="I6" s="117"/>
      <c r="J6" s="26"/>
      <c r="K6" s="26"/>
      <c r="L6" s="26"/>
    </row>
    <row r="7" spans="1:12" s="62" customFormat="1" ht="20.100000000000001" customHeight="1">
      <c r="A7" s="117"/>
      <c r="B7" s="615" t="s">
        <v>236</v>
      </c>
      <c r="C7" s="615" t="s">
        <v>237</v>
      </c>
      <c r="D7" s="616" t="s">
        <v>94</v>
      </c>
      <c r="E7" s="676">
        <v>45</v>
      </c>
      <c r="F7" s="670" t="s">
        <v>670</v>
      </c>
      <c r="G7" s="589"/>
      <c r="H7" s="117"/>
      <c r="I7" s="117"/>
      <c r="J7" s="26"/>
      <c r="K7" s="26"/>
      <c r="L7" s="26"/>
    </row>
    <row r="8" spans="1:12" s="62" customFormat="1" ht="20.100000000000001" customHeight="1">
      <c r="A8" s="117"/>
      <c r="B8" s="615" t="s">
        <v>236</v>
      </c>
      <c r="C8" s="615" t="s">
        <v>238</v>
      </c>
      <c r="D8" s="616" t="s">
        <v>94</v>
      </c>
      <c r="E8" s="676">
        <v>45</v>
      </c>
      <c r="F8" s="670" t="s">
        <v>670</v>
      </c>
      <c r="G8" s="589"/>
      <c r="H8" s="117"/>
      <c r="I8" s="117"/>
      <c r="J8" s="26"/>
      <c r="K8" s="26"/>
      <c r="L8" s="26"/>
    </row>
    <row r="9" spans="1:12" s="62" customFormat="1" ht="20.100000000000001" customHeight="1">
      <c r="A9" s="117"/>
      <c r="B9" s="615" t="s">
        <v>236</v>
      </c>
      <c r="C9" s="615" t="s">
        <v>239</v>
      </c>
      <c r="D9" s="616" t="s">
        <v>94</v>
      </c>
      <c r="E9" s="676">
        <v>25</v>
      </c>
      <c r="F9" s="670" t="s">
        <v>670</v>
      </c>
      <c r="G9" s="589"/>
      <c r="H9" s="117"/>
      <c r="I9" s="117"/>
      <c r="J9" s="26"/>
      <c r="K9" s="26"/>
      <c r="L9" s="26"/>
    </row>
    <row r="10" spans="1:12" s="62" customFormat="1" ht="20.100000000000001" customHeight="1">
      <c r="A10" s="117"/>
      <c r="B10" s="615" t="s">
        <v>236</v>
      </c>
      <c r="C10" s="615" t="s">
        <v>240</v>
      </c>
      <c r="D10" s="616" t="s">
        <v>94</v>
      </c>
      <c r="E10" s="676">
        <v>30</v>
      </c>
      <c r="F10" s="670" t="s">
        <v>670</v>
      </c>
      <c r="G10" s="589"/>
      <c r="H10" s="117"/>
      <c r="I10" s="117"/>
      <c r="J10" s="26"/>
      <c r="K10" s="26"/>
      <c r="L10" s="26"/>
    </row>
    <row r="11" spans="1:12" s="62" customFormat="1" ht="20.100000000000001" customHeight="1">
      <c r="A11" s="117"/>
      <c r="B11" s="615" t="s">
        <v>236</v>
      </c>
      <c r="C11" s="615" t="s">
        <v>241</v>
      </c>
      <c r="D11" s="616" t="s">
        <v>94</v>
      </c>
      <c r="E11" s="676">
        <v>60</v>
      </c>
      <c r="F11" s="670" t="s">
        <v>670</v>
      </c>
      <c r="G11" s="589"/>
      <c r="H11" s="117"/>
      <c r="I11" s="117"/>
      <c r="J11" s="26"/>
      <c r="K11" s="26"/>
      <c r="L11" s="26"/>
    </row>
    <row r="12" spans="1:12" s="62" customFormat="1" ht="20.100000000000001" customHeight="1">
      <c r="A12" s="117"/>
      <c r="B12" s="615" t="s">
        <v>236</v>
      </c>
      <c r="C12" s="615" t="s">
        <v>242</v>
      </c>
      <c r="D12" s="616" t="s">
        <v>94</v>
      </c>
      <c r="E12" s="676">
        <v>45</v>
      </c>
      <c r="F12" s="670" t="s">
        <v>670</v>
      </c>
      <c r="G12" s="589"/>
      <c r="H12" s="117"/>
      <c r="I12" s="117"/>
      <c r="J12" s="26"/>
      <c r="K12" s="26"/>
      <c r="L12" s="26"/>
    </row>
    <row r="13" spans="1:12" s="62" customFormat="1" ht="20.100000000000001" customHeight="1">
      <c r="A13" s="117"/>
      <c r="B13" s="615" t="s">
        <v>236</v>
      </c>
      <c r="C13" s="615" t="s">
        <v>243</v>
      </c>
      <c r="D13" s="616" t="s">
        <v>94</v>
      </c>
      <c r="E13" s="676">
        <v>45</v>
      </c>
      <c r="F13" s="670" t="s">
        <v>670</v>
      </c>
      <c r="G13" s="589"/>
      <c r="H13" s="117"/>
      <c r="I13" s="117"/>
      <c r="J13" s="26"/>
      <c r="K13" s="26"/>
      <c r="L13" s="26"/>
    </row>
    <row r="14" spans="1:12" s="62" customFormat="1" ht="20.100000000000001" customHeight="1">
      <c r="A14" s="117"/>
      <c r="B14" s="615" t="s">
        <v>236</v>
      </c>
      <c r="C14" s="615" t="s">
        <v>244</v>
      </c>
      <c r="D14" s="616" t="s">
        <v>94</v>
      </c>
      <c r="E14" s="676">
        <v>30</v>
      </c>
      <c r="F14" s="670" t="s">
        <v>670</v>
      </c>
      <c r="G14" s="589"/>
      <c r="H14" s="117"/>
      <c r="I14" s="117"/>
      <c r="J14" s="26"/>
      <c r="K14" s="26"/>
      <c r="L14" s="26"/>
    </row>
    <row r="15" spans="1:12" s="62" customFormat="1" ht="20.100000000000001" customHeight="1">
      <c r="A15" s="117"/>
      <c r="B15" s="615" t="s">
        <v>236</v>
      </c>
      <c r="C15" s="615" t="s">
        <v>245</v>
      </c>
      <c r="D15" s="616" t="s">
        <v>94</v>
      </c>
      <c r="E15" s="676">
        <v>20</v>
      </c>
      <c r="F15" s="670" t="s">
        <v>670</v>
      </c>
      <c r="G15" s="589"/>
      <c r="H15" s="117"/>
      <c r="I15" s="117"/>
      <c r="J15" s="26"/>
      <c r="K15" s="26"/>
      <c r="L15" s="26"/>
    </row>
    <row r="16" spans="1:12" s="62" customFormat="1" ht="20.100000000000001" customHeight="1">
      <c r="A16" s="117"/>
      <c r="B16" s="615" t="s">
        <v>246</v>
      </c>
      <c r="C16" s="615" t="s">
        <v>247</v>
      </c>
      <c r="D16" s="616" t="s">
        <v>94</v>
      </c>
      <c r="E16" s="676">
        <v>20</v>
      </c>
      <c r="F16" s="623" t="s">
        <v>661</v>
      </c>
      <c r="G16" s="589"/>
      <c r="H16" s="117"/>
      <c r="I16" s="117"/>
      <c r="J16" s="26"/>
      <c r="K16" s="26"/>
      <c r="L16" s="26"/>
    </row>
    <row r="17" spans="1:12" s="62" customFormat="1" ht="20.100000000000001" customHeight="1">
      <c r="A17" s="117"/>
      <c r="B17" s="615" t="s">
        <v>246</v>
      </c>
      <c r="C17" s="615" t="s">
        <v>248</v>
      </c>
      <c r="D17" s="616" t="s">
        <v>94</v>
      </c>
      <c r="E17" s="676">
        <v>20</v>
      </c>
      <c r="F17" s="623" t="s">
        <v>661</v>
      </c>
      <c r="G17" s="589"/>
      <c r="H17" s="117"/>
      <c r="I17" s="117"/>
      <c r="J17" s="26"/>
      <c r="K17" s="26"/>
      <c r="L17" s="26"/>
    </row>
    <row r="18" spans="1:12" s="62" customFormat="1" ht="20.100000000000001" customHeight="1">
      <c r="A18" s="117"/>
      <c r="B18" s="615" t="s">
        <v>246</v>
      </c>
      <c r="C18" s="615" t="s">
        <v>249</v>
      </c>
      <c r="D18" s="616" t="s">
        <v>94</v>
      </c>
      <c r="E18" s="676">
        <v>30</v>
      </c>
      <c r="F18" s="670" t="s">
        <v>670</v>
      </c>
      <c r="G18" s="589"/>
      <c r="H18" s="117"/>
      <c r="I18" s="117"/>
      <c r="J18" s="26"/>
      <c r="K18" s="2"/>
      <c r="L18" s="2"/>
    </row>
    <row r="19" spans="1:12" s="62" customFormat="1" ht="20.100000000000001" customHeight="1">
      <c r="A19" s="117"/>
      <c r="B19" s="615" t="s">
        <v>246</v>
      </c>
      <c r="C19" s="615" t="s">
        <v>250</v>
      </c>
      <c r="D19" s="616" t="s">
        <v>94</v>
      </c>
      <c r="E19" s="676">
        <v>25</v>
      </c>
      <c r="F19" s="670" t="s">
        <v>670</v>
      </c>
      <c r="G19" s="589"/>
      <c r="H19" s="117"/>
      <c r="I19" s="117"/>
      <c r="J19" s="26"/>
      <c r="K19" s="2"/>
      <c r="L19" s="2"/>
    </row>
    <row r="20" spans="1:12" s="62" customFormat="1" ht="20.100000000000001" customHeight="1">
      <c r="A20" s="117"/>
      <c r="B20" s="615" t="s">
        <v>246</v>
      </c>
      <c r="C20" s="615" t="s">
        <v>251</v>
      </c>
      <c r="D20" s="616" t="s">
        <v>94</v>
      </c>
      <c r="E20" s="676">
        <v>25</v>
      </c>
      <c r="F20" s="670" t="s">
        <v>670</v>
      </c>
      <c r="G20" s="589"/>
      <c r="H20" s="117"/>
      <c r="I20" s="117"/>
      <c r="J20" s="2"/>
      <c r="K20" s="15"/>
      <c r="L20" s="15"/>
    </row>
    <row r="21" spans="1:12" s="62" customFormat="1" ht="20.100000000000001" customHeight="1">
      <c r="A21" s="117"/>
      <c r="B21" s="615" t="s">
        <v>246</v>
      </c>
      <c r="C21" s="615" t="s">
        <v>252</v>
      </c>
      <c r="D21" s="616" t="s">
        <v>94</v>
      </c>
      <c r="E21" s="676">
        <v>100</v>
      </c>
      <c r="F21" s="670" t="s">
        <v>670</v>
      </c>
      <c r="G21" s="589"/>
      <c r="H21" s="117"/>
      <c r="I21" s="117"/>
      <c r="J21" s="2"/>
      <c r="K21" s="18"/>
      <c r="L21" s="18"/>
    </row>
    <row r="22" spans="1:12" s="62" customFormat="1" ht="20.100000000000001" customHeight="1">
      <c r="A22" s="117"/>
      <c r="B22" s="615" t="s">
        <v>246</v>
      </c>
      <c r="C22" s="615" t="s">
        <v>253</v>
      </c>
      <c r="D22" s="616" t="s">
        <v>94</v>
      </c>
      <c r="E22" s="676">
        <v>25</v>
      </c>
      <c r="F22" s="670" t="s">
        <v>670</v>
      </c>
      <c r="G22" s="589"/>
      <c r="H22" s="117"/>
      <c r="I22" s="117"/>
      <c r="J22" s="15"/>
      <c r="K22" s="3"/>
      <c r="L22" s="3"/>
    </row>
    <row r="23" spans="1:12" s="62" customFormat="1" ht="20.100000000000001" customHeight="1">
      <c r="A23" s="117"/>
      <c r="B23" s="615" t="s">
        <v>246</v>
      </c>
      <c r="C23" s="615" t="s">
        <v>254</v>
      </c>
      <c r="D23" s="616" t="s">
        <v>94</v>
      </c>
      <c r="E23" s="676">
        <v>25</v>
      </c>
      <c r="F23" s="670" t="s">
        <v>670</v>
      </c>
      <c r="G23" s="589"/>
      <c r="H23" s="117"/>
      <c r="I23" s="117"/>
      <c r="J23" s="18"/>
      <c r="K23" s="3"/>
      <c r="L23" s="3"/>
    </row>
    <row r="24" spans="1:12" s="62" customFormat="1" ht="20.100000000000001" customHeight="1">
      <c r="A24" s="117"/>
      <c r="B24" s="615" t="s">
        <v>255</v>
      </c>
      <c r="C24" s="615" t="s">
        <v>256</v>
      </c>
      <c r="D24" s="616" t="s">
        <v>94</v>
      </c>
      <c r="E24" s="676">
        <v>40</v>
      </c>
      <c r="F24" s="670" t="s">
        <v>670</v>
      </c>
      <c r="G24" s="589"/>
      <c r="H24" s="117"/>
      <c r="I24" s="117"/>
      <c r="J24" s="3"/>
      <c r="K24" s="3"/>
      <c r="L24" s="3"/>
    </row>
    <row r="25" spans="1:12" s="62" customFormat="1" ht="20.100000000000001" customHeight="1">
      <c r="A25" s="117"/>
      <c r="B25" s="615" t="s">
        <v>255</v>
      </c>
      <c r="C25" s="615" t="s">
        <v>257</v>
      </c>
      <c r="D25" s="616" t="s">
        <v>94</v>
      </c>
      <c r="E25" s="676">
        <v>100</v>
      </c>
      <c r="F25" s="670" t="s">
        <v>670</v>
      </c>
      <c r="G25" s="589"/>
      <c r="H25" s="117"/>
      <c r="I25" s="117"/>
      <c r="J25" s="3"/>
      <c r="K25" s="3"/>
      <c r="L25" s="3"/>
    </row>
    <row r="26" spans="1:12" s="62" customFormat="1" ht="20.100000000000001" customHeight="1">
      <c r="A26" s="117"/>
      <c r="B26" s="615" t="s">
        <v>255</v>
      </c>
      <c r="C26" s="615" t="s">
        <v>258</v>
      </c>
      <c r="D26" s="616" t="s">
        <v>94</v>
      </c>
      <c r="E26" s="676">
        <v>100</v>
      </c>
      <c r="F26" s="670" t="s">
        <v>670</v>
      </c>
      <c r="G26" s="589"/>
      <c r="H26" s="117"/>
      <c r="I26" s="117"/>
      <c r="J26" s="3"/>
      <c r="K26" s="3"/>
      <c r="L26" s="3"/>
    </row>
    <row r="27" spans="1:12" s="62" customFormat="1" ht="20.100000000000001" customHeight="1">
      <c r="A27" s="117"/>
      <c r="B27" s="623" t="s">
        <v>259</v>
      </c>
      <c r="C27" s="623" t="s">
        <v>260</v>
      </c>
      <c r="D27" s="618" t="s">
        <v>94</v>
      </c>
      <c r="E27" s="638">
        <v>20</v>
      </c>
      <c r="F27" s="666" t="s">
        <v>670</v>
      </c>
      <c r="G27" s="589"/>
      <c r="H27" s="117"/>
      <c r="I27" s="117"/>
      <c r="J27" s="3"/>
      <c r="K27" s="3"/>
      <c r="L27" s="3"/>
    </row>
    <row r="28" spans="1:12" s="62" customFormat="1" ht="20.100000000000001" customHeight="1">
      <c r="A28" s="117"/>
      <c r="B28" s="119"/>
      <c r="C28" s="119"/>
      <c r="D28" s="141"/>
      <c r="E28" s="119"/>
      <c r="F28" s="119"/>
      <c r="G28" s="119"/>
      <c r="H28" s="119"/>
      <c r="I28" s="119"/>
      <c r="J28" s="3"/>
      <c r="K28" s="3"/>
      <c r="L28" s="3"/>
    </row>
    <row r="29" spans="1:12" s="62" customFormat="1" ht="20.100000000000001" customHeight="1">
      <c r="A29" s="117"/>
      <c r="B29" s="119"/>
      <c r="C29" s="119"/>
      <c r="D29" s="141"/>
      <c r="E29" s="119"/>
      <c r="F29" s="119"/>
      <c r="G29" s="119"/>
      <c r="H29" s="119"/>
      <c r="I29" s="119"/>
      <c r="J29" s="3"/>
      <c r="K29" s="3"/>
      <c r="L29" s="3"/>
    </row>
    <row r="30" spans="1:12" s="62" customFormat="1" ht="20.100000000000001" customHeight="1">
      <c r="A30" s="117"/>
      <c r="B30" s="133" t="s">
        <v>233</v>
      </c>
      <c r="C30" s="133" t="s">
        <v>234</v>
      </c>
      <c r="D30" s="129" t="s">
        <v>3</v>
      </c>
      <c r="E30" s="129" t="s">
        <v>5</v>
      </c>
      <c r="F30" s="129" t="s">
        <v>6</v>
      </c>
      <c r="G30" s="129">
        <v>2045</v>
      </c>
      <c r="H30" s="129" t="s">
        <v>8</v>
      </c>
      <c r="I30" s="133" t="s">
        <v>9</v>
      </c>
      <c r="J30" s="3"/>
      <c r="K30" s="3"/>
      <c r="L30" s="3"/>
    </row>
    <row r="31" spans="1:12" s="62" customFormat="1" ht="20.100000000000001" customHeight="1">
      <c r="A31" s="117"/>
      <c r="B31" s="623" t="s">
        <v>261</v>
      </c>
      <c r="C31" s="623" t="s">
        <v>262</v>
      </c>
      <c r="D31" s="618" t="s">
        <v>94</v>
      </c>
      <c r="E31" s="626">
        <v>20</v>
      </c>
      <c r="F31" s="626">
        <v>23</v>
      </c>
      <c r="G31" s="626">
        <f>AVERAGE(F31,H31)</f>
        <v>24</v>
      </c>
      <c r="H31" s="626">
        <v>25</v>
      </c>
      <c r="I31" s="623" t="s">
        <v>924</v>
      </c>
      <c r="J31" s="3"/>
      <c r="K31" s="3"/>
      <c r="L31" s="3"/>
    </row>
    <row r="32" spans="1:12" s="62" customFormat="1" ht="20.100000000000001" customHeight="1">
      <c r="A32" s="117"/>
      <c r="B32" s="119"/>
      <c r="C32" s="119"/>
      <c r="D32" s="140"/>
      <c r="E32" s="140"/>
      <c r="F32" s="140"/>
      <c r="G32" s="140"/>
      <c r="H32" s="140"/>
      <c r="I32" s="119"/>
      <c r="J32" s="3"/>
      <c r="K32" s="117"/>
      <c r="L32" s="117"/>
    </row>
    <row r="33" spans="1:12" s="62" customFormat="1" ht="20.100000000000001" customHeight="1">
      <c r="A33" s="117"/>
      <c r="B33" s="119"/>
      <c r="C33" s="119"/>
      <c r="D33" s="140"/>
      <c r="E33" s="140"/>
      <c r="F33" s="140"/>
      <c r="G33" s="140"/>
      <c r="H33" s="140"/>
      <c r="I33" s="119"/>
      <c r="J33" s="3"/>
      <c r="K33" s="569"/>
      <c r="L33" s="569"/>
    </row>
    <row r="34" spans="1:12" s="62" customFormat="1" ht="20.100000000000001" customHeight="1">
      <c r="A34" s="117"/>
      <c r="B34" s="133" t="s">
        <v>233</v>
      </c>
      <c r="C34" s="133" t="s">
        <v>234</v>
      </c>
      <c r="D34" s="129" t="s">
        <v>3</v>
      </c>
      <c r="E34" s="129" t="s">
        <v>5</v>
      </c>
      <c r="F34" s="129" t="s">
        <v>6</v>
      </c>
      <c r="G34" s="129"/>
      <c r="H34" s="129" t="s">
        <v>8</v>
      </c>
      <c r="I34" s="133" t="s">
        <v>9</v>
      </c>
      <c r="J34" s="3"/>
      <c r="K34" s="569"/>
      <c r="L34" s="569"/>
    </row>
    <row r="35" spans="1:12" s="62" customFormat="1" ht="20.100000000000001" customHeight="1">
      <c r="A35" s="117"/>
      <c r="B35" s="623" t="s">
        <v>255</v>
      </c>
      <c r="C35" s="623" t="s">
        <v>263</v>
      </c>
      <c r="D35" s="618" t="s">
        <v>94</v>
      </c>
      <c r="E35" s="629">
        <v>16</v>
      </c>
      <c r="F35" s="629">
        <v>18</v>
      </c>
      <c r="G35" s="629">
        <f>AVERAGE(F35,H35)</f>
        <v>19</v>
      </c>
      <c r="H35" s="629">
        <v>20</v>
      </c>
      <c r="I35" s="666" t="s">
        <v>670</v>
      </c>
      <c r="J35" s="3"/>
      <c r="K35" s="569"/>
      <c r="L35" s="569"/>
    </row>
    <row r="36" spans="1:12" s="62" customFormat="1" ht="20.100000000000001" customHeight="1">
      <c r="A36" s="117"/>
      <c r="B36" s="119"/>
      <c r="C36" s="119"/>
      <c r="D36" s="117"/>
      <c r="E36" s="119"/>
      <c r="F36" s="119"/>
      <c r="G36" s="119"/>
      <c r="H36" s="119"/>
      <c r="I36" s="119"/>
      <c r="J36" s="3"/>
      <c r="K36" s="569"/>
      <c r="L36" s="569"/>
    </row>
    <row r="37" spans="1:12" s="62" customFormat="1" ht="20.100000000000001" customHeight="1">
      <c r="A37" s="117"/>
      <c r="B37" s="117"/>
      <c r="C37" s="117"/>
      <c r="D37" s="117"/>
      <c r="E37" s="117"/>
      <c r="F37" s="117"/>
      <c r="G37" s="117"/>
      <c r="H37" s="117"/>
      <c r="I37" s="117"/>
      <c r="J37" s="3"/>
      <c r="K37" s="569"/>
      <c r="L37" s="569"/>
    </row>
    <row r="38" spans="1:12" s="20" customFormat="1" ht="20.100000000000001" customHeight="1">
      <c r="A38" s="183"/>
      <c r="B38" s="185" t="s">
        <v>26</v>
      </c>
      <c r="C38" s="184"/>
      <c r="D38" s="184"/>
      <c r="E38" s="184"/>
      <c r="F38" s="184"/>
      <c r="G38" s="184"/>
      <c r="H38" s="184"/>
      <c r="I38" s="184"/>
      <c r="J38" s="3"/>
      <c r="K38" s="569"/>
      <c r="L38" s="569"/>
    </row>
    <row r="39" spans="1:12" s="15" customFormat="1" ht="20.100000000000001" customHeight="1">
      <c r="A39" s="127"/>
      <c r="B39" s="127" t="s">
        <v>754</v>
      </c>
      <c r="C39" s="127" t="s">
        <v>925</v>
      </c>
      <c r="D39" s="128"/>
      <c r="E39" s="128"/>
      <c r="F39" s="128"/>
      <c r="G39" s="516"/>
      <c r="H39" s="128"/>
      <c r="I39" s="127"/>
      <c r="J39" s="3"/>
      <c r="K39" s="569"/>
      <c r="L39" s="569"/>
    </row>
    <row r="40" spans="1:12" ht="20.100000000000001" customHeight="1">
      <c r="B40" s="127" t="s">
        <v>150</v>
      </c>
      <c r="C40" s="127" t="s">
        <v>586</v>
      </c>
      <c r="D40" s="128"/>
      <c r="E40" s="128"/>
      <c r="H40" s="128"/>
      <c r="I40" s="128"/>
      <c r="K40" s="569"/>
      <c r="L40" s="569"/>
    </row>
    <row r="41" spans="1:12" ht="20.100000000000001" customHeight="1">
      <c r="B41" s="148" t="s">
        <v>186</v>
      </c>
      <c r="C41" s="127" t="s">
        <v>589</v>
      </c>
      <c r="D41" s="128"/>
      <c r="E41" s="128"/>
      <c r="H41" s="128"/>
      <c r="I41" s="128"/>
    </row>
    <row r="42" spans="1:12" ht="20.100000000000001" customHeight="1">
      <c r="B42" s="148" t="s">
        <v>187</v>
      </c>
      <c r="C42" s="148" t="s">
        <v>588</v>
      </c>
      <c r="F42" s="117"/>
      <c r="G42" s="117"/>
    </row>
    <row r="43" spans="1:12" ht="20.100000000000001" customHeight="1">
      <c r="A43" s="127"/>
      <c r="B43" s="127" t="s">
        <v>670</v>
      </c>
      <c r="C43" s="127" t="s">
        <v>671</v>
      </c>
      <c r="F43" s="117"/>
      <c r="G43" s="117"/>
    </row>
    <row r="44" spans="1:12" ht="20.100000000000001" customHeight="1">
      <c r="F44" s="117"/>
      <c r="G44" s="117"/>
    </row>
    <row r="45" spans="1:12" ht="20.100000000000001" customHeight="1">
      <c r="F45" s="117"/>
      <c r="G45" s="117"/>
    </row>
    <row r="46" spans="1:12" ht="20.100000000000001" customHeight="1">
      <c r="F46" s="117"/>
      <c r="G46" s="117"/>
    </row>
    <row r="47" spans="1:12">
      <c r="F47" s="117"/>
      <c r="G47" s="117"/>
    </row>
    <row r="48" spans="1:12">
      <c r="F48" s="117"/>
      <c r="G48" s="117"/>
    </row>
    <row r="49" spans="6:7">
      <c r="F49" s="117"/>
      <c r="G49" s="117"/>
    </row>
    <row r="50" spans="6:7">
      <c r="F50" s="117"/>
      <c r="G50" s="117"/>
    </row>
    <row r="51" spans="6:7">
      <c r="F51" s="117"/>
      <c r="G51" s="117"/>
    </row>
    <row r="52" spans="6:7">
      <c r="F52" s="117"/>
      <c r="G52" s="117"/>
    </row>
    <row r="53" spans="6:7">
      <c r="F53" s="117"/>
      <c r="G53" s="117"/>
    </row>
    <row r="54" spans="6:7">
      <c r="F54" s="117"/>
      <c r="G54" s="117"/>
    </row>
    <row r="55" spans="6:7">
      <c r="F55" s="117"/>
      <c r="G55" s="117"/>
    </row>
    <row r="56" spans="6:7">
      <c r="F56" s="117"/>
      <c r="G56" s="117"/>
    </row>
    <row r="57" spans="6:7">
      <c r="F57" s="117"/>
      <c r="G57" s="117"/>
    </row>
    <row r="58" spans="6:7">
      <c r="F58" s="117"/>
      <c r="G58" s="117"/>
    </row>
    <row r="59" spans="6:7">
      <c r="F59" s="117"/>
      <c r="G59" s="117"/>
    </row>
    <row r="60" spans="6:7">
      <c r="F60" s="117"/>
      <c r="G60" s="117"/>
    </row>
    <row r="61" spans="6:7">
      <c r="F61" s="117"/>
      <c r="G61" s="117"/>
    </row>
    <row r="62" spans="6:7">
      <c r="F62" s="117"/>
      <c r="G62" s="117"/>
    </row>
    <row r="63" spans="6:7">
      <c r="F63" s="117"/>
      <c r="G63" s="117"/>
    </row>
    <row r="64" spans="6:7">
      <c r="F64" s="117"/>
      <c r="G64" s="117"/>
    </row>
    <row r="65" spans="6:7">
      <c r="F65" s="117"/>
      <c r="G65" s="117"/>
    </row>
    <row r="66" spans="6:7">
      <c r="F66" s="117"/>
      <c r="G66" s="117"/>
    </row>
    <row r="67" spans="6:7">
      <c r="F67" s="117"/>
      <c r="G67" s="117"/>
    </row>
  </sheetData>
  <sheetProtection algorithmName="SHA-512" hashValue="ZAHGxoSdnpyRnHacNRk4vKYrfKy+VXFPRXvS4eDMngIfh3uwNY8T8gQCWCK/HqGMFKA9dlnfyyGaUdnQeI6BGA==" saltValue="4Y7/Mrax4B6KMyHFfUmiMA==" spinCount="100000" sheet="1"/>
  <mergeCells count="1">
    <mergeCell ref="K1:L1"/>
  </mergeCells>
  <hyperlinks>
    <hyperlink ref="K1:L1" location="Übersicht!A1" display="Übersicht!A1" xr:uid="{82D6D2AB-2142-4308-8F05-0FC47C87FD6D}"/>
  </hyperlinks>
  <pageMargins left="0.7" right="0.7" top="0.78740157499999996" bottom="0.78740157499999996"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182D0D-BEC3-41E7-99D6-468FEEF75F7D}">
  <sheetPr codeName="Tabelle32">
    <tabColor theme="7" tint="0.59999389629810485"/>
  </sheetPr>
  <dimension ref="A1:N54"/>
  <sheetViews>
    <sheetView showGridLines="0" zoomScale="80" zoomScaleNormal="80" workbookViewId="0"/>
  </sheetViews>
  <sheetFormatPr baseColWidth="10" defaultColWidth="11.42578125" defaultRowHeight="16.5"/>
  <cols>
    <col min="1" max="1" width="9.140625" style="117" customWidth="1"/>
    <col min="2" max="2" width="45.140625" style="117" customWidth="1"/>
    <col min="3" max="4" width="7.85546875" style="117" customWidth="1"/>
    <col min="5" max="5" width="18.42578125" style="117" customWidth="1"/>
    <col min="6" max="7" width="20.28515625" style="117" customWidth="1"/>
    <col min="8" max="8" width="20.28515625" style="128" customWidth="1"/>
    <col min="9" max="9" width="20.28515625" style="572" customWidth="1"/>
    <col min="10" max="10" width="20.28515625" style="128" customWidth="1"/>
    <col min="11" max="11" width="11.42578125" style="3" bestFit="1" customWidth="1"/>
    <col min="12" max="13" width="11.42578125" style="3"/>
    <col min="14" max="14" width="14.42578125" customWidth="1"/>
  </cols>
  <sheetData>
    <row r="1" spans="1:14" s="178" customFormat="1" ht="35.1" customHeight="1">
      <c r="A1" s="164"/>
      <c r="B1" s="58" t="s">
        <v>35</v>
      </c>
      <c r="C1" s="164"/>
      <c r="D1" s="164"/>
      <c r="E1" s="164"/>
      <c r="F1" s="165"/>
      <c r="G1" s="165"/>
      <c r="H1" s="165"/>
      <c r="I1" s="571"/>
      <c r="J1" s="164"/>
      <c r="K1" s="2"/>
      <c r="L1" s="713" t="s">
        <v>989</v>
      </c>
      <c r="M1" s="714"/>
    </row>
    <row r="2" spans="1:14" s="178" customFormat="1" ht="9.9499999999999993" customHeight="1">
      <c r="A2" s="127"/>
      <c r="B2" s="127"/>
      <c r="C2" s="127"/>
      <c r="D2" s="127"/>
      <c r="E2" s="127"/>
      <c r="F2" s="128"/>
      <c r="G2" s="128"/>
      <c r="H2" s="128"/>
      <c r="I2" s="572"/>
      <c r="J2" s="127"/>
      <c r="K2" s="2"/>
      <c r="L2" s="2"/>
      <c r="M2" s="2"/>
    </row>
    <row r="3" spans="1:14" s="101" customFormat="1" ht="20.100000000000001" customHeight="1">
      <c r="A3" s="166"/>
      <c r="B3" s="166" t="s">
        <v>291</v>
      </c>
      <c r="C3" s="166"/>
      <c r="D3" s="167"/>
      <c r="E3" s="166"/>
      <c r="F3" s="167"/>
      <c r="G3" s="166"/>
      <c r="H3" s="168"/>
      <c r="I3" s="573"/>
      <c r="J3" s="168"/>
      <c r="K3" s="2"/>
      <c r="L3" s="2"/>
      <c r="M3" s="2"/>
    </row>
    <row r="4" spans="1:14" s="62" customFormat="1" ht="18">
      <c r="A4" s="117"/>
      <c r="B4" s="117"/>
      <c r="C4" s="117"/>
      <c r="D4" s="117"/>
      <c r="E4" s="117"/>
      <c r="F4" s="117"/>
      <c r="G4" s="117"/>
      <c r="H4" s="128"/>
      <c r="I4" s="572"/>
      <c r="J4" s="128"/>
      <c r="K4" s="26"/>
      <c r="L4" s="26"/>
      <c r="M4" s="26"/>
    </row>
    <row r="5" spans="1:14" s="62" customFormat="1" ht="18">
      <c r="A5" s="117"/>
      <c r="B5" s="117"/>
      <c r="C5" s="117"/>
      <c r="D5" s="117"/>
      <c r="E5" s="117"/>
      <c r="K5" s="117"/>
      <c r="L5" s="26"/>
      <c r="M5" s="26"/>
      <c r="N5" s="26"/>
    </row>
    <row r="6" spans="1:14" s="62" customFormat="1" ht="93.75" customHeight="1">
      <c r="A6" s="117"/>
      <c r="B6" s="677" t="s">
        <v>26</v>
      </c>
      <c r="C6" s="678"/>
      <c r="D6" s="678"/>
      <c r="E6" s="678"/>
      <c r="F6" s="679" t="s">
        <v>980</v>
      </c>
      <c r="G6" s="680" t="s">
        <v>1006</v>
      </c>
      <c r="H6" s="680" t="s">
        <v>1007</v>
      </c>
      <c r="I6" s="774" t="s">
        <v>292</v>
      </c>
      <c r="J6" s="774"/>
      <c r="K6" s="117"/>
      <c r="L6" s="26"/>
      <c r="M6" s="26"/>
      <c r="N6" s="26"/>
    </row>
    <row r="7" spans="1:14" s="62" customFormat="1" ht="20.25" customHeight="1">
      <c r="A7" s="117"/>
      <c r="B7" s="197"/>
      <c r="C7" s="197" t="s">
        <v>293</v>
      </c>
      <c r="D7" s="197" t="s">
        <v>294</v>
      </c>
      <c r="E7" s="198" t="s">
        <v>3</v>
      </c>
      <c r="F7" s="199" t="s">
        <v>4</v>
      </c>
      <c r="G7" s="199" t="s">
        <v>5</v>
      </c>
      <c r="H7" s="199" t="s">
        <v>6</v>
      </c>
      <c r="I7" s="199">
        <v>2045</v>
      </c>
      <c r="J7" s="199" t="s">
        <v>8</v>
      </c>
      <c r="K7" s="117"/>
      <c r="L7" s="26"/>
      <c r="M7" s="26"/>
      <c r="N7" s="26"/>
    </row>
    <row r="8" spans="1:14" s="62" customFormat="1" ht="20.25" customHeight="1">
      <c r="A8" s="117"/>
      <c r="B8" s="772" t="s">
        <v>295</v>
      </c>
      <c r="C8" s="628" t="s">
        <v>296</v>
      </c>
      <c r="D8" s="628" t="s">
        <v>297</v>
      </c>
      <c r="E8" s="674" t="s">
        <v>298</v>
      </c>
      <c r="F8" s="681">
        <v>4900</v>
      </c>
      <c r="G8" s="681">
        <v>7400</v>
      </c>
      <c r="H8" s="681">
        <v>9400</v>
      </c>
      <c r="I8" s="681">
        <f t="shared" ref="I8:I20" si="0">AVERAGE(H8,J8)</f>
        <v>9935.076923076922</v>
      </c>
      <c r="J8" s="681">
        <f t="shared" ref="J8:J20" si="1">H8+(SUM($H$8:$H$20)-SUM($G$8:$G$20))/COUNTA($H$8:$H$20)</f>
        <v>10470.153846153846</v>
      </c>
      <c r="K8" s="117"/>
      <c r="L8" s="26"/>
      <c r="M8" s="26"/>
      <c r="N8" s="26"/>
    </row>
    <row r="9" spans="1:14" s="62" customFormat="1" ht="20.25" customHeight="1">
      <c r="A9" s="117"/>
      <c r="B9" s="773"/>
      <c r="C9" s="628" t="s">
        <v>296</v>
      </c>
      <c r="D9" s="628" t="s">
        <v>299</v>
      </c>
      <c r="E9" s="674" t="s">
        <v>298</v>
      </c>
      <c r="F9" s="681">
        <v>0</v>
      </c>
      <c r="G9" s="681">
        <v>1000</v>
      </c>
      <c r="H9" s="681">
        <v>1000</v>
      </c>
      <c r="I9" s="681">
        <f t="shared" si="0"/>
        <v>1535.0769230769231</v>
      </c>
      <c r="J9" s="681">
        <f t="shared" si="1"/>
        <v>2070.1538461538462</v>
      </c>
      <c r="K9" s="117"/>
      <c r="L9" s="26"/>
      <c r="M9" s="26"/>
      <c r="N9" s="26"/>
    </row>
    <row r="10" spans="1:14" s="62" customFormat="1" ht="20.25" customHeight="1">
      <c r="A10" s="117"/>
      <c r="B10" s="773"/>
      <c r="C10" s="628" t="s">
        <v>296</v>
      </c>
      <c r="D10" s="628" t="s">
        <v>300</v>
      </c>
      <c r="E10" s="674" t="s">
        <v>298</v>
      </c>
      <c r="F10" s="681">
        <v>1400</v>
      </c>
      <c r="G10" s="681">
        <v>4700</v>
      </c>
      <c r="H10" s="681">
        <v>6700</v>
      </c>
      <c r="I10" s="681">
        <f t="shared" si="0"/>
        <v>7235.0769230769229</v>
      </c>
      <c r="J10" s="681">
        <f t="shared" si="1"/>
        <v>7770.1538461538457</v>
      </c>
      <c r="K10" s="117"/>
      <c r="L10" s="26"/>
      <c r="M10" s="26"/>
      <c r="N10" s="26"/>
    </row>
    <row r="11" spans="1:14" s="62" customFormat="1" ht="20.25" customHeight="1">
      <c r="A11" s="117"/>
      <c r="B11" s="773"/>
      <c r="C11" s="628" t="s">
        <v>296</v>
      </c>
      <c r="D11" s="628" t="s">
        <v>301</v>
      </c>
      <c r="E11" s="674" t="s">
        <v>298</v>
      </c>
      <c r="F11" s="681">
        <v>1500</v>
      </c>
      <c r="G11" s="681">
        <v>2000</v>
      </c>
      <c r="H11" s="681">
        <v>3912</v>
      </c>
      <c r="I11" s="681">
        <f t="shared" si="0"/>
        <v>4447.0769230769229</v>
      </c>
      <c r="J11" s="681">
        <f t="shared" si="1"/>
        <v>4982.1538461538457</v>
      </c>
      <c r="K11" s="117"/>
      <c r="L11" s="26"/>
      <c r="M11" s="26"/>
      <c r="N11" s="26"/>
    </row>
    <row r="12" spans="1:14" s="62" customFormat="1" ht="20.25" customHeight="1">
      <c r="A12" s="117"/>
      <c r="B12" s="773"/>
      <c r="C12" s="628" t="s">
        <v>296</v>
      </c>
      <c r="D12" s="628" t="s">
        <v>302</v>
      </c>
      <c r="E12" s="674" t="s">
        <v>298</v>
      </c>
      <c r="F12" s="681">
        <v>600</v>
      </c>
      <c r="G12" s="681">
        <v>600</v>
      </c>
      <c r="H12" s="681">
        <v>2600</v>
      </c>
      <c r="I12" s="681">
        <f t="shared" si="0"/>
        <v>3135.0769230769229</v>
      </c>
      <c r="J12" s="681">
        <f t="shared" si="1"/>
        <v>3670.1538461538462</v>
      </c>
      <c r="K12" s="117"/>
      <c r="L12" s="26"/>
      <c r="M12" s="26"/>
      <c r="N12" s="26"/>
    </row>
    <row r="13" spans="1:14" s="62" customFormat="1" ht="20.25" customHeight="1">
      <c r="A13" s="117"/>
      <c r="B13" s="773"/>
      <c r="C13" s="628" t="s">
        <v>296</v>
      </c>
      <c r="D13" s="628" t="s">
        <v>303</v>
      </c>
      <c r="E13" s="674" t="s">
        <v>298</v>
      </c>
      <c r="F13" s="681">
        <v>2500</v>
      </c>
      <c r="G13" s="681">
        <v>3500</v>
      </c>
      <c r="H13" s="681">
        <v>3500</v>
      </c>
      <c r="I13" s="681">
        <f t="shared" si="0"/>
        <v>4035.0769230769229</v>
      </c>
      <c r="J13" s="681">
        <f t="shared" si="1"/>
        <v>4570.1538461538457</v>
      </c>
      <c r="K13" s="117"/>
      <c r="L13" s="26"/>
      <c r="M13" s="26"/>
      <c r="N13" s="26"/>
    </row>
    <row r="14" spans="1:14" s="62" customFormat="1" ht="20.25" customHeight="1">
      <c r="A14" s="117"/>
      <c r="B14" s="773"/>
      <c r="C14" s="628" t="s">
        <v>296</v>
      </c>
      <c r="D14" s="628" t="s">
        <v>304</v>
      </c>
      <c r="E14" s="674" t="s">
        <v>298</v>
      </c>
      <c r="F14" s="681">
        <v>1800</v>
      </c>
      <c r="G14" s="681">
        <v>6000</v>
      </c>
      <c r="H14" s="681">
        <v>9000</v>
      </c>
      <c r="I14" s="681">
        <f t="shared" si="0"/>
        <v>9535.076923076922</v>
      </c>
      <c r="J14" s="681">
        <f t="shared" si="1"/>
        <v>10070.153846153846</v>
      </c>
      <c r="K14" s="117"/>
      <c r="L14" s="26"/>
      <c r="M14" s="26"/>
      <c r="N14" s="26"/>
    </row>
    <row r="15" spans="1:14" s="62" customFormat="1" ht="20.25" customHeight="1">
      <c r="A15" s="117"/>
      <c r="B15" s="773"/>
      <c r="C15" s="628" t="s">
        <v>296</v>
      </c>
      <c r="D15" s="628" t="s">
        <v>305</v>
      </c>
      <c r="E15" s="674" t="s">
        <v>298</v>
      </c>
      <c r="F15" s="681">
        <v>2300</v>
      </c>
      <c r="G15" s="681">
        <v>2300</v>
      </c>
      <c r="H15" s="681">
        <v>2300</v>
      </c>
      <c r="I15" s="681">
        <f t="shared" si="0"/>
        <v>2835.0769230769229</v>
      </c>
      <c r="J15" s="681">
        <f t="shared" si="1"/>
        <v>3370.1538461538462</v>
      </c>
      <c r="K15" s="117"/>
      <c r="L15" s="26"/>
      <c r="M15" s="26"/>
      <c r="N15" s="26"/>
    </row>
    <row r="16" spans="1:14" s="62" customFormat="1" ht="20.25" customHeight="1">
      <c r="A16" s="117"/>
      <c r="B16" s="773"/>
      <c r="C16" s="628" t="s">
        <v>296</v>
      </c>
      <c r="D16" s="628" t="s">
        <v>306</v>
      </c>
      <c r="E16" s="674" t="s">
        <v>298</v>
      </c>
      <c r="F16" s="681">
        <v>2900</v>
      </c>
      <c r="G16" s="681">
        <v>5000</v>
      </c>
      <c r="H16" s="681">
        <v>6000</v>
      </c>
      <c r="I16" s="681">
        <f t="shared" si="0"/>
        <v>6535.0769230769229</v>
      </c>
      <c r="J16" s="681">
        <f t="shared" si="1"/>
        <v>7070.1538461538457</v>
      </c>
      <c r="K16" s="117"/>
      <c r="L16" s="26"/>
      <c r="M16" s="26"/>
      <c r="N16" s="26"/>
    </row>
    <row r="17" spans="1:14" s="62" customFormat="1" ht="20.25" customHeight="1">
      <c r="A17" s="117"/>
      <c r="B17" s="773"/>
      <c r="C17" s="628" t="s">
        <v>296</v>
      </c>
      <c r="D17" s="628" t="s">
        <v>307</v>
      </c>
      <c r="E17" s="674" t="s">
        <v>298</v>
      </c>
      <c r="F17" s="681">
        <v>0</v>
      </c>
      <c r="G17" s="681">
        <v>1400</v>
      </c>
      <c r="H17" s="681">
        <v>1400</v>
      </c>
      <c r="I17" s="681">
        <f t="shared" si="0"/>
        <v>1935.0769230769231</v>
      </c>
      <c r="J17" s="681">
        <f t="shared" si="1"/>
        <v>2470.1538461538462</v>
      </c>
      <c r="K17" s="119"/>
      <c r="L17" s="2"/>
      <c r="M17" s="2"/>
      <c r="N17" s="26"/>
    </row>
    <row r="18" spans="1:14" s="62" customFormat="1" ht="20.25" customHeight="1">
      <c r="A18" s="117"/>
      <c r="B18" s="773"/>
      <c r="C18" s="628" t="s">
        <v>296</v>
      </c>
      <c r="D18" s="628" t="s">
        <v>308</v>
      </c>
      <c r="E18" s="674" t="s">
        <v>298</v>
      </c>
      <c r="F18" s="681">
        <v>500</v>
      </c>
      <c r="G18" s="681">
        <v>2000</v>
      </c>
      <c r="H18" s="681">
        <v>3000</v>
      </c>
      <c r="I18" s="681">
        <f t="shared" si="0"/>
        <v>3535.0769230769229</v>
      </c>
      <c r="J18" s="681">
        <f t="shared" si="1"/>
        <v>4070.1538461538462</v>
      </c>
      <c r="K18" s="119"/>
      <c r="L18" s="2"/>
      <c r="M18" s="2"/>
      <c r="N18" s="26"/>
    </row>
    <row r="19" spans="1:14" s="62" customFormat="1" ht="20.25" customHeight="1">
      <c r="A19" s="117"/>
      <c r="B19" s="773"/>
      <c r="C19" s="628" t="s">
        <v>296</v>
      </c>
      <c r="D19" s="628" t="s">
        <v>309</v>
      </c>
      <c r="E19" s="674" t="s">
        <v>298</v>
      </c>
      <c r="F19" s="681">
        <v>615</v>
      </c>
      <c r="G19" s="681">
        <v>1315</v>
      </c>
      <c r="H19" s="681">
        <v>2315</v>
      </c>
      <c r="I19" s="681">
        <f t="shared" si="0"/>
        <v>2850.0769230769229</v>
      </c>
      <c r="J19" s="681">
        <f t="shared" si="1"/>
        <v>3385.1538461538462</v>
      </c>
      <c r="K19" s="119"/>
      <c r="L19" s="15"/>
      <c r="M19" s="15"/>
      <c r="N19" s="2"/>
    </row>
    <row r="20" spans="1:14" s="62" customFormat="1" ht="20.25" customHeight="1">
      <c r="A20" s="117"/>
      <c r="B20" s="773"/>
      <c r="C20" s="630" t="s">
        <v>296</v>
      </c>
      <c r="D20" s="630" t="s">
        <v>310</v>
      </c>
      <c r="E20" s="682" t="s">
        <v>298</v>
      </c>
      <c r="F20" s="658">
        <v>0</v>
      </c>
      <c r="G20" s="658">
        <v>1400</v>
      </c>
      <c r="H20" s="658">
        <v>1400</v>
      </c>
      <c r="I20" s="658">
        <f t="shared" si="0"/>
        <v>1935.0769230769231</v>
      </c>
      <c r="J20" s="658">
        <f t="shared" si="1"/>
        <v>2470.1538461538462</v>
      </c>
      <c r="K20" s="119"/>
      <c r="L20" s="18"/>
      <c r="M20" s="18"/>
      <c r="N20" s="2"/>
    </row>
    <row r="21" spans="1:14" s="62" customFormat="1" ht="20.25" customHeight="1">
      <c r="A21" s="117"/>
      <c r="B21" s="127"/>
      <c r="C21" s="147"/>
      <c r="D21" s="147"/>
      <c r="E21" s="147"/>
      <c r="F21" s="200"/>
      <c r="G21" s="200"/>
      <c r="H21" s="200"/>
      <c r="I21" s="200"/>
      <c r="J21" s="200"/>
      <c r="K21" s="140"/>
      <c r="L21" s="3"/>
      <c r="M21" s="3"/>
      <c r="N21" s="15"/>
    </row>
    <row r="22" spans="1:14" s="62" customFormat="1" ht="20.25" customHeight="1">
      <c r="A22" s="117"/>
      <c r="B22" s="127"/>
      <c r="C22" s="147"/>
      <c r="D22" s="147"/>
      <c r="E22" s="147"/>
      <c r="F22" s="200"/>
      <c r="G22" s="200"/>
      <c r="H22" s="200"/>
      <c r="I22" s="200"/>
      <c r="J22" s="200"/>
      <c r="K22" s="140"/>
      <c r="L22" s="3"/>
      <c r="M22" s="3"/>
      <c r="N22" s="15"/>
    </row>
    <row r="23" spans="1:14" s="62" customFormat="1" ht="20.25" customHeight="1">
      <c r="A23" s="117"/>
      <c r="B23" s="197"/>
      <c r="C23" s="201" t="s">
        <v>293</v>
      </c>
      <c r="D23" s="201" t="s">
        <v>294</v>
      </c>
      <c r="E23" s="202" t="s">
        <v>3</v>
      </c>
      <c r="F23" s="202" t="s">
        <v>4</v>
      </c>
      <c r="G23" s="202" t="s">
        <v>5</v>
      </c>
      <c r="H23" s="202" t="s">
        <v>6</v>
      </c>
      <c r="I23" s="202">
        <v>2045</v>
      </c>
      <c r="J23" s="202" t="s">
        <v>8</v>
      </c>
      <c r="K23" s="140"/>
      <c r="L23" s="3"/>
      <c r="M23" s="3"/>
      <c r="N23" s="18"/>
    </row>
    <row r="24" spans="1:14" s="62" customFormat="1" ht="20.25" customHeight="1">
      <c r="A24" s="117"/>
      <c r="B24" s="772" t="s">
        <v>295</v>
      </c>
      <c r="C24" s="628" t="s">
        <v>297</v>
      </c>
      <c r="D24" s="628" t="s">
        <v>296</v>
      </c>
      <c r="E24" s="674" t="s">
        <v>298</v>
      </c>
      <c r="F24" s="681">
        <v>4900</v>
      </c>
      <c r="G24" s="681">
        <v>7400</v>
      </c>
      <c r="H24" s="681">
        <v>9400</v>
      </c>
      <c r="I24" s="681">
        <f t="shared" ref="I24:I36" si="2">AVERAGE(H24,J24)</f>
        <v>9934.038461538461</v>
      </c>
      <c r="J24" s="681">
        <f t="shared" ref="J24:J36" si="3">H24+(SUM($H$24:$H$36)-SUM($G$24:$G$36))/COUNTA($H$24:$H$36)</f>
        <v>10468.076923076924</v>
      </c>
      <c r="K24" s="140"/>
      <c r="L24" s="3"/>
      <c r="M24" s="3"/>
      <c r="N24" s="3"/>
    </row>
    <row r="25" spans="1:14" s="62" customFormat="1" ht="20.25" customHeight="1">
      <c r="A25" s="117"/>
      <c r="B25" s="773"/>
      <c r="C25" s="628" t="s">
        <v>299</v>
      </c>
      <c r="D25" s="628" t="s">
        <v>296</v>
      </c>
      <c r="E25" s="674" t="s">
        <v>298</v>
      </c>
      <c r="F25" s="681">
        <v>0</v>
      </c>
      <c r="G25" s="681">
        <v>1000</v>
      </c>
      <c r="H25" s="681">
        <v>1000</v>
      </c>
      <c r="I25" s="681">
        <f t="shared" si="2"/>
        <v>1534.0384615384614</v>
      </c>
      <c r="J25" s="681">
        <f t="shared" si="3"/>
        <v>2068.0769230769229</v>
      </c>
      <c r="K25" s="140"/>
      <c r="L25" s="3"/>
      <c r="M25" s="3"/>
      <c r="N25" s="3"/>
    </row>
    <row r="26" spans="1:14" s="62" customFormat="1" ht="20.25" customHeight="1">
      <c r="A26" s="117"/>
      <c r="B26" s="773"/>
      <c r="C26" s="628" t="s">
        <v>300</v>
      </c>
      <c r="D26" s="628" t="s">
        <v>296</v>
      </c>
      <c r="E26" s="674" t="s">
        <v>298</v>
      </c>
      <c r="F26" s="681">
        <v>4000</v>
      </c>
      <c r="G26" s="681">
        <v>6600</v>
      </c>
      <c r="H26" s="681">
        <v>8600</v>
      </c>
      <c r="I26" s="681">
        <f t="shared" si="2"/>
        <v>9134.038461538461</v>
      </c>
      <c r="J26" s="681">
        <f t="shared" si="3"/>
        <v>9668.0769230769238</v>
      </c>
      <c r="K26" s="140"/>
      <c r="L26" s="3"/>
      <c r="M26" s="3"/>
      <c r="N26" s="3"/>
    </row>
    <row r="27" spans="1:14" s="62" customFormat="1" ht="20.25" customHeight="1">
      <c r="A27" s="117"/>
      <c r="B27" s="773"/>
      <c r="C27" s="628" t="s">
        <v>301</v>
      </c>
      <c r="D27" s="628" t="s">
        <v>296</v>
      </c>
      <c r="E27" s="674" t="s">
        <v>298</v>
      </c>
      <c r="F27" s="681">
        <v>2100</v>
      </c>
      <c r="G27" s="681">
        <v>2512</v>
      </c>
      <c r="H27" s="681">
        <v>4512</v>
      </c>
      <c r="I27" s="681">
        <f t="shared" si="2"/>
        <v>5046.038461538461</v>
      </c>
      <c r="J27" s="681">
        <f t="shared" si="3"/>
        <v>5580.0769230769229</v>
      </c>
      <c r="K27" s="140"/>
      <c r="L27" s="3"/>
      <c r="M27" s="3"/>
      <c r="N27" s="3"/>
    </row>
    <row r="28" spans="1:14" s="62" customFormat="1" ht="20.25" customHeight="1">
      <c r="A28" s="117"/>
      <c r="B28" s="773"/>
      <c r="C28" s="628" t="s">
        <v>302</v>
      </c>
      <c r="D28" s="628" t="s">
        <v>296</v>
      </c>
      <c r="E28" s="674" t="s">
        <v>298</v>
      </c>
      <c r="F28" s="681">
        <v>600</v>
      </c>
      <c r="G28" s="681">
        <v>600</v>
      </c>
      <c r="H28" s="681">
        <v>1985</v>
      </c>
      <c r="I28" s="681">
        <f t="shared" si="2"/>
        <v>2519.0384615384614</v>
      </c>
      <c r="J28" s="681">
        <f t="shared" si="3"/>
        <v>3053.0769230769229</v>
      </c>
      <c r="K28" s="140"/>
      <c r="L28" s="3"/>
      <c r="M28" s="3"/>
      <c r="N28" s="3"/>
    </row>
    <row r="29" spans="1:14" s="62" customFormat="1" ht="20.25" customHeight="1">
      <c r="A29" s="117"/>
      <c r="B29" s="773"/>
      <c r="C29" s="628" t="s">
        <v>303</v>
      </c>
      <c r="D29" s="628" t="s">
        <v>296</v>
      </c>
      <c r="E29" s="674" t="s">
        <v>298</v>
      </c>
      <c r="F29" s="681">
        <v>2300</v>
      </c>
      <c r="G29" s="681">
        <v>3500</v>
      </c>
      <c r="H29" s="681">
        <v>3500</v>
      </c>
      <c r="I29" s="681">
        <f t="shared" si="2"/>
        <v>4034.0384615384614</v>
      </c>
      <c r="J29" s="681">
        <f t="shared" si="3"/>
        <v>4568.0769230769229</v>
      </c>
      <c r="K29" s="140"/>
      <c r="L29" s="3"/>
      <c r="M29" s="3"/>
      <c r="N29" s="3"/>
    </row>
    <row r="30" spans="1:14" s="62" customFormat="1" ht="20.25" customHeight="1">
      <c r="A30" s="117"/>
      <c r="B30" s="773"/>
      <c r="C30" s="628" t="s">
        <v>304</v>
      </c>
      <c r="D30" s="628" t="s">
        <v>296</v>
      </c>
      <c r="E30" s="674" t="s">
        <v>298</v>
      </c>
      <c r="F30" s="681">
        <v>1800</v>
      </c>
      <c r="G30" s="681">
        <v>6000</v>
      </c>
      <c r="H30" s="681">
        <v>9000</v>
      </c>
      <c r="I30" s="681">
        <f t="shared" si="2"/>
        <v>9534.038461538461</v>
      </c>
      <c r="J30" s="681">
        <f t="shared" si="3"/>
        <v>10068.076923076924</v>
      </c>
      <c r="K30" s="140"/>
      <c r="L30" s="3"/>
      <c r="M30" s="3"/>
      <c r="N30" s="3"/>
    </row>
    <row r="31" spans="1:14" s="62" customFormat="1" ht="20.25" customHeight="1">
      <c r="A31" s="117"/>
      <c r="B31" s="773"/>
      <c r="C31" s="628" t="s">
        <v>305</v>
      </c>
      <c r="D31" s="628" t="s">
        <v>296</v>
      </c>
      <c r="E31" s="674" t="s">
        <v>298</v>
      </c>
      <c r="F31" s="681">
        <v>2300</v>
      </c>
      <c r="G31" s="681">
        <v>2300</v>
      </c>
      <c r="H31" s="681">
        <v>2300</v>
      </c>
      <c r="I31" s="681">
        <f t="shared" si="2"/>
        <v>2834.0384615384614</v>
      </c>
      <c r="J31" s="681">
        <f t="shared" si="3"/>
        <v>3368.0769230769229</v>
      </c>
      <c r="K31" s="140"/>
      <c r="L31" s="117"/>
      <c r="M31" s="117"/>
      <c r="N31" s="3"/>
    </row>
    <row r="32" spans="1:14" s="62" customFormat="1" ht="20.25" customHeight="1">
      <c r="A32" s="117"/>
      <c r="B32" s="773"/>
      <c r="C32" s="628" t="s">
        <v>306</v>
      </c>
      <c r="D32" s="628" t="s">
        <v>296</v>
      </c>
      <c r="E32" s="674" t="s">
        <v>298</v>
      </c>
      <c r="F32" s="681">
        <v>2400</v>
      </c>
      <c r="G32" s="681">
        <v>5000</v>
      </c>
      <c r="H32" s="681">
        <v>6000</v>
      </c>
      <c r="I32" s="681">
        <f t="shared" si="2"/>
        <v>6534.038461538461</v>
      </c>
      <c r="J32" s="681">
        <f t="shared" si="3"/>
        <v>7068.0769230769229</v>
      </c>
      <c r="K32" s="140"/>
      <c r="L32" s="569"/>
      <c r="M32" s="569"/>
      <c r="N32" s="3"/>
    </row>
    <row r="33" spans="1:14" s="62" customFormat="1" ht="20.25" customHeight="1">
      <c r="A33" s="117"/>
      <c r="B33" s="773"/>
      <c r="C33" s="628" t="s">
        <v>307</v>
      </c>
      <c r="D33" s="628" t="s">
        <v>296</v>
      </c>
      <c r="E33" s="674" t="s">
        <v>298</v>
      </c>
      <c r="F33" s="681">
        <v>0</v>
      </c>
      <c r="G33" s="681">
        <v>1400</v>
      </c>
      <c r="H33" s="681">
        <v>1400</v>
      </c>
      <c r="I33" s="681">
        <f t="shared" si="2"/>
        <v>1934.0384615384614</v>
      </c>
      <c r="J33" s="681">
        <f t="shared" si="3"/>
        <v>2468.0769230769229</v>
      </c>
      <c r="K33" s="140"/>
      <c r="L33" s="569"/>
      <c r="M33" s="569"/>
      <c r="N33" s="3"/>
    </row>
    <row r="34" spans="1:14" s="62" customFormat="1" ht="20.25" customHeight="1">
      <c r="A34" s="117"/>
      <c r="B34" s="773"/>
      <c r="C34" s="628" t="s">
        <v>308</v>
      </c>
      <c r="D34" s="628" t="s">
        <v>296</v>
      </c>
      <c r="E34" s="674" t="s">
        <v>298</v>
      </c>
      <c r="F34" s="681">
        <v>3000</v>
      </c>
      <c r="G34" s="681">
        <v>3000</v>
      </c>
      <c r="H34" s="681">
        <v>4500</v>
      </c>
      <c r="I34" s="681">
        <f t="shared" si="2"/>
        <v>5034.038461538461</v>
      </c>
      <c r="J34" s="681">
        <f t="shared" si="3"/>
        <v>5568.0769230769229</v>
      </c>
      <c r="K34" s="140"/>
      <c r="L34" s="569"/>
      <c r="M34" s="569"/>
      <c r="N34" s="3"/>
    </row>
    <row r="35" spans="1:14" s="62" customFormat="1" ht="20.25" customHeight="1">
      <c r="A35" s="117"/>
      <c r="B35" s="773"/>
      <c r="C35" s="628" t="s">
        <v>309</v>
      </c>
      <c r="D35" s="628" t="s">
        <v>296</v>
      </c>
      <c r="E35" s="674" t="s">
        <v>298</v>
      </c>
      <c r="F35" s="681">
        <v>615</v>
      </c>
      <c r="G35" s="681">
        <v>1315</v>
      </c>
      <c r="H35" s="681">
        <v>2315</v>
      </c>
      <c r="I35" s="681">
        <f t="shared" si="2"/>
        <v>2849.0384615384614</v>
      </c>
      <c r="J35" s="681">
        <f t="shared" si="3"/>
        <v>3383.0769230769229</v>
      </c>
      <c r="K35" s="140"/>
      <c r="L35" s="569"/>
      <c r="M35" s="569"/>
      <c r="N35" s="3"/>
    </row>
    <row r="36" spans="1:14" s="62" customFormat="1" ht="20.25" customHeight="1">
      <c r="A36" s="117"/>
      <c r="B36" s="773"/>
      <c r="C36" s="630" t="s">
        <v>310</v>
      </c>
      <c r="D36" s="630" t="s">
        <v>296</v>
      </c>
      <c r="E36" s="682" t="s">
        <v>298</v>
      </c>
      <c r="F36" s="658">
        <v>0</v>
      </c>
      <c r="G36" s="658">
        <v>1400</v>
      </c>
      <c r="H36" s="658">
        <v>1400</v>
      </c>
      <c r="I36" s="658">
        <f t="shared" si="2"/>
        <v>1934.0384615384614</v>
      </c>
      <c r="J36" s="658">
        <f t="shared" si="3"/>
        <v>2468.0769230769229</v>
      </c>
      <c r="K36" s="119"/>
      <c r="L36" s="569"/>
      <c r="M36" s="569"/>
      <c r="N36" s="3"/>
    </row>
    <row r="37" spans="1:14" s="62" customFormat="1" ht="20.100000000000001" customHeight="1">
      <c r="A37" s="117"/>
      <c r="B37" s="127"/>
      <c r="C37" s="117"/>
      <c r="D37" s="119"/>
      <c r="E37" s="119"/>
      <c r="F37" s="119"/>
      <c r="G37" s="119"/>
      <c r="H37" s="141"/>
      <c r="I37" s="574"/>
      <c r="J37" s="141"/>
      <c r="K37" s="3"/>
      <c r="L37" s="569"/>
      <c r="M37" s="569"/>
    </row>
    <row r="38" spans="1:14" s="62" customFormat="1" ht="20.100000000000001" customHeight="1">
      <c r="A38" s="117"/>
      <c r="B38" s="117"/>
      <c r="C38" s="117"/>
      <c r="D38" s="117"/>
      <c r="E38" s="117"/>
      <c r="F38" s="117"/>
      <c r="G38" s="117"/>
      <c r="H38" s="128"/>
      <c r="I38" s="572"/>
      <c r="J38" s="128"/>
      <c r="K38" s="3"/>
      <c r="L38" s="569"/>
      <c r="M38" s="569"/>
    </row>
    <row r="39" spans="1:14" s="62" customFormat="1" ht="20.100000000000001" customHeight="1">
      <c r="A39" s="134"/>
      <c r="B39" s="150" t="s">
        <v>26</v>
      </c>
      <c r="C39" s="150"/>
      <c r="D39" s="150"/>
      <c r="E39" s="135"/>
      <c r="F39" s="135"/>
      <c r="G39" s="135"/>
      <c r="H39" s="151"/>
      <c r="I39" s="575"/>
      <c r="J39" s="151"/>
      <c r="K39" s="3"/>
      <c r="L39" s="569"/>
      <c r="M39" s="569"/>
    </row>
    <row r="40" spans="1:14" s="62" customFormat="1" ht="20.100000000000001" customHeight="1">
      <c r="A40" s="117"/>
      <c r="B40" s="127" t="s">
        <v>311</v>
      </c>
      <c r="C40" s="127" t="s">
        <v>595</v>
      </c>
      <c r="D40" s="117"/>
      <c r="E40" s="117"/>
      <c r="F40" s="117"/>
      <c r="G40" s="117"/>
      <c r="H40" s="128"/>
      <c r="I40" s="572"/>
      <c r="J40" s="128"/>
      <c r="K40" s="3"/>
      <c r="L40" s="3"/>
      <c r="M40" s="3"/>
    </row>
    <row r="41" spans="1:14" ht="20.100000000000001" customHeight="1">
      <c r="B41" s="127" t="s">
        <v>272</v>
      </c>
      <c r="C41" s="127" t="s">
        <v>594</v>
      </c>
    </row>
    <row r="42" spans="1:14" ht="20.100000000000001" customHeight="1">
      <c r="B42" s="127" t="s">
        <v>597</v>
      </c>
      <c r="C42" s="127" t="s">
        <v>598</v>
      </c>
    </row>
    <row r="43" spans="1:14" ht="20.100000000000001" customHeight="1">
      <c r="B43" s="127" t="s">
        <v>312</v>
      </c>
      <c r="C43" s="127" t="s">
        <v>599</v>
      </c>
    </row>
    <row r="44" spans="1:14" ht="20.100000000000001" customHeight="1">
      <c r="B44" s="127" t="s">
        <v>313</v>
      </c>
      <c r="C44" s="127" t="s">
        <v>600</v>
      </c>
    </row>
    <row r="45" spans="1:14" ht="20.100000000000001" customHeight="1"/>
    <row r="46" spans="1:14" ht="20.100000000000001" customHeight="1"/>
    <row r="47" spans="1:14">
      <c r="B47" s="127"/>
      <c r="C47" s="127"/>
    </row>
    <row r="49" spans="1:13">
      <c r="E49" s="127"/>
    </row>
    <row r="54" spans="1:13" s="15" customFormat="1">
      <c r="A54" s="127"/>
      <c r="B54" s="127"/>
      <c r="C54" s="127"/>
      <c r="D54" s="117"/>
      <c r="E54" s="117"/>
      <c r="F54" s="117"/>
      <c r="G54" s="117"/>
      <c r="H54" s="128"/>
      <c r="I54" s="572"/>
      <c r="J54" s="128"/>
      <c r="K54" s="3"/>
      <c r="L54" s="3"/>
      <c r="M54" s="3"/>
    </row>
  </sheetData>
  <sheetProtection algorithmName="SHA-512" hashValue="1aXjMYoN40RZn+xvCytEhBLl77azUoIPjY2QWYas7A8ODjw2KvYPNNNhP0YqI+mVBUK/AYe9sbyRQ0bD9bTCEw==" saltValue="LhWnYksy9GMY8JAaamn/5g==" spinCount="100000" sheet="1"/>
  <mergeCells count="4">
    <mergeCell ref="B24:B36"/>
    <mergeCell ref="B8:B20"/>
    <mergeCell ref="L1:M1"/>
    <mergeCell ref="I6:J6"/>
  </mergeCells>
  <hyperlinks>
    <hyperlink ref="L1:M1" location="Übersicht!A1" display="Übersicht!A1" xr:uid="{523AD30F-F4C0-4DAC-B3B1-CA0A5FB8F0E7}"/>
  </hyperlinks>
  <pageMargins left="0.7" right="0.7" top="0.78740157499999996" bottom="0.78740157499999996" header="0.3" footer="0.3"/>
  <pageSetup paperSize="9" orientation="portrait" horizontalDpi="30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457C3-6579-4339-BE9A-C7CD8F979859}">
  <sheetPr codeName="Tabelle33">
    <tabColor theme="7" tint="0.59999389629810485"/>
  </sheetPr>
  <dimension ref="A1:M38"/>
  <sheetViews>
    <sheetView showGridLines="0" zoomScale="80" zoomScaleNormal="80" workbookViewId="0"/>
  </sheetViews>
  <sheetFormatPr baseColWidth="10" defaultColWidth="11.42578125" defaultRowHeight="16.5"/>
  <cols>
    <col min="1" max="1" width="9.140625" style="117" customWidth="1"/>
    <col min="2" max="2" width="39.28515625" style="117" customWidth="1"/>
    <col min="3" max="4" width="12.140625" style="117" customWidth="1"/>
    <col min="5" max="9" width="30.85546875" style="117" customWidth="1"/>
    <col min="10" max="10" width="21" style="117" customWidth="1"/>
    <col min="11" max="11" width="11.42578125" style="3" bestFit="1" customWidth="1"/>
    <col min="12" max="13" width="11.42578125" style="3"/>
  </cols>
  <sheetData>
    <row r="1" spans="1:13" s="178" customFormat="1" ht="35.1" customHeight="1">
      <c r="A1" s="164"/>
      <c r="B1" s="58" t="s">
        <v>35</v>
      </c>
      <c r="C1" s="164"/>
      <c r="D1" s="165"/>
      <c r="E1" s="165"/>
      <c r="F1" s="165"/>
      <c r="G1" s="165"/>
      <c r="H1" s="164"/>
      <c r="I1" s="164"/>
      <c r="J1" s="164"/>
      <c r="K1" s="2"/>
      <c r="L1" s="713" t="s">
        <v>989</v>
      </c>
      <c r="M1" s="714"/>
    </row>
    <row r="2" spans="1:13" s="178" customFormat="1" ht="9.9499999999999993" customHeight="1">
      <c r="A2" s="127"/>
      <c r="B2" s="127"/>
      <c r="C2" s="127"/>
      <c r="D2" s="128"/>
      <c r="E2" s="128"/>
      <c r="F2" s="128"/>
      <c r="G2" s="128"/>
      <c r="H2" s="127"/>
      <c r="I2" s="127"/>
      <c r="J2" s="127"/>
      <c r="K2" s="2"/>
      <c r="L2" s="2"/>
      <c r="M2" s="2"/>
    </row>
    <row r="3" spans="1:13" s="101" customFormat="1" ht="20.100000000000001" customHeight="1">
      <c r="A3" s="166"/>
      <c r="B3" s="166" t="s">
        <v>209</v>
      </c>
      <c r="C3" s="166"/>
      <c r="D3" s="168"/>
      <c r="E3" s="168"/>
      <c r="F3" s="168"/>
      <c r="G3" s="168"/>
      <c r="H3" s="168"/>
      <c r="I3" s="167"/>
      <c r="J3" s="167"/>
      <c r="K3" s="2"/>
      <c r="L3" s="2"/>
      <c r="M3" s="2"/>
    </row>
    <row r="4" spans="1:13" s="62" customFormat="1" ht="20.100000000000001" customHeight="1">
      <c r="A4" s="117"/>
      <c r="B4" s="117"/>
      <c r="C4" s="117"/>
      <c r="D4" s="117"/>
      <c r="E4" s="117"/>
      <c r="F4" s="117"/>
      <c r="G4" s="117"/>
      <c r="H4" s="117"/>
      <c r="I4" s="117"/>
      <c r="J4" s="117"/>
      <c r="K4" s="26"/>
      <c r="L4" s="26"/>
      <c r="M4" s="26"/>
    </row>
    <row r="5" spans="1:13" s="62" customFormat="1" ht="20.100000000000001" customHeight="1">
      <c r="A5" s="117"/>
      <c r="B5" s="117"/>
      <c r="C5" s="117"/>
      <c r="D5" s="172"/>
      <c r="E5" s="172" t="s">
        <v>210</v>
      </c>
      <c r="F5" s="172"/>
      <c r="G5" s="172"/>
      <c r="H5" s="119"/>
      <c r="I5" s="119"/>
      <c r="J5" s="117"/>
      <c r="K5" s="26"/>
      <c r="L5" s="26"/>
      <c r="M5" s="26"/>
    </row>
    <row r="6" spans="1:13" s="62" customFormat="1" ht="20.100000000000001" customHeight="1">
      <c r="A6" s="117"/>
      <c r="B6" s="129"/>
      <c r="C6" s="129" t="s">
        <v>211</v>
      </c>
      <c r="D6" s="133" t="s">
        <v>3</v>
      </c>
      <c r="E6" s="129" t="s">
        <v>212</v>
      </c>
      <c r="F6" s="129" t="s">
        <v>213</v>
      </c>
      <c r="G6" s="129" t="s">
        <v>214</v>
      </c>
      <c r="H6" s="129" t="s">
        <v>215</v>
      </c>
      <c r="I6" s="129" t="s">
        <v>216</v>
      </c>
      <c r="J6" s="133" t="s">
        <v>9</v>
      </c>
      <c r="K6" s="26"/>
      <c r="L6" s="26"/>
      <c r="M6" s="26"/>
    </row>
    <row r="7" spans="1:13" s="62" customFormat="1" ht="20.100000000000001" customHeight="1">
      <c r="A7" s="117"/>
      <c r="B7" s="776" t="s">
        <v>217</v>
      </c>
      <c r="C7" s="616">
        <v>2030</v>
      </c>
      <c r="D7" s="683" t="s">
        <v>1008</v>
      </c>
      <c r="E7" s="684">
        <v>45</v>
      </c>
      <c r="F7" s="684">
        <v>48</v>
      </c>
      <c r="G7" s="684">
        <v>50</v>
      </c>
      <c r="H7" s="684">
        <v>54</v>
      </c>
      <c r="I7" s="684">
        <v>59</v>
      </c>
      <c r="J7" s="778" t="s">
        <v>953</v>
      </c>
      <c r="K7" s="26"/>
      <c r="L7" s="26"/>
      <c r="M7" s="26"/>
    </row>
    <row r="8" spans="1:13" s="62" customFormat="1" ht="20.100000000000001" customHeight="1">
      <c r="A8" s="117"/>
      <c r="B8" s="770"/>
      <c r="C8" s="616">
        <v>2040</v>
      </c>
      <c r="D8" s="683" t="s">
        <v>1008</v>
      </c>
      <c r="E8" s="684">
        <v>36</v>
      </c>
      <c r="F8" s="684">
        <v>38</v>
      </c>
      <c r="G8" s="684">
        <v>40</v>
      </c>
      <c r="H8" s="684">
        <v>43</v>
      </c>
      <c r="I8" s="684">
        <v>47</v>
      </c>
      <c r="J8" s="779"/>
      <c r="K8" s="26"/>
      <c r="L8" s="26"/>
      <c r="M8" s="26"/>
    </row>
    <row r="9" spans="1:13" s="62" customFormat="1" ht="20.100000000000001" customHeight="1">
      <c r="A9" s="117"/>
      <c r="B9" s="777"/>
      <c r="C9" s="618">
        <v>2050</v>
      </c>
      <c r="D9" s="647" t="s">
        <v>1008</v>
      </c>
      <c r="E9" s="685">
        <v>29</v>
      </c>
      <c r="F9" s="685">
        <v>30</v>
      </c>
      <c r="G9" s="685">
        <v>32</v>
      </c>
      <c r="H9" s="685">
        <v>34</v>
      </c>
      <c r="I9" s="685">
        <v>38</v>
      </c>
      <c r="J9" s="780"/>
      <c r="K9" s="26"/>
      <c r="L9" s="26"/>
      <c r="M9" s="26"/>
    </row>
    <row r="10" spans="1:13" s="62" customFormat="1" ht="20.100000000000001" customHeight="1">
      <c r="A10" s="117"/>
      <c r="B10" s="119"/>
      <c r="C10" s="119"/>
      <c r="D10" s="119"/>
      <c r="E10" s="119"/>
      <c r="F10" s="119"/>
      <c r="G10" s="119"/>
      <c r="H10" s="119"/>
      <c r="I10" s="119"/>
      <c r="J10" s="119"/>
      <c r="K10" s="26"/>
      <c r="L10" s="26"/>
      <c r="M10" s="26"/>
    </row>
    <row r="11" spans="1:13" s="62" customFormat="1" ht="20.100000000000001" customHeight="1">
      <c r="A11" s="117"/>
      <c r="B11" s="117"/>
      <c r="C11" s="117"/>
      <c r="D11" s="120"/>
      <c r="E11" s="141"/>
      <c r="F11" s="119"/>
      <c r="G11" s="119"/>
      <c r="H11" s="119"/>
      <c r="J11" s="119"/>
      <c r="K11" s="26"/>
      <c r="L11" s="26"/>
      <c r="M11" s="26"/>
    </row>
    <row r="12" spans="1:13" s="62" customFormat="1" ht="20.100000000000001" customHeight="1">
      <c r="A12" s="117"/>
      <c r="B12" s="129"/>
      <c r="C12" s="775" t="s">
        <v>218</v>
      </c>
      <c r="D12" s="775"/>
      <c r="E12" s="129" t="s">
        <v>3</v>
      </c>
      <c r="F12" s="129"/>
      <c r="G12" s="784" t="s">
        <v>9</v>
      </c>
      <c r="H12" s="784"/>
      <c r="J12" s="117"/>
      <c r="K12" s="26"/>
      <c r="L12" s="26"/>
      <c r="M12" s="26"/>
    </row>
    <row r="13" spans="1:13" s="62" customFormat="1" ht="20.100000000000001" customHeight="1">
      <c r="A13" s="117"/>
      <c r="B13" s="776" t="s">
        <v>219</v>
      </c>
      <c r="C13" s="686" t="s">
        <v>220</v>
      </c>
      <c r="D13" s="686" t="s">
        <v>221</v>
      </c>
      <c r="E13" s="687" t="s">
        <v>1009</v>
      </c>
      <c r="F13" s="688">
        <v>6</v>
      </c>
      <c r="G13" s="783" t="s">
        <v>222</v>
      </c>
      <c r="H13" s="783"/>
      <c r="J13" s="117"/>
      <c r="K13" s="26"/>
      <c r="L13" s="26"/>
      <c r="M13" s="26"/>
    </row>
    <row r="14" spans="1:13" s="62" customFormat="1" ht="20.100000000000001" customHeight="1">
      <c r="A14" s="117"/>
      <c r="B14" s="770"/>
      <c r="C14" s="686" t="s">
        <v>220</v>
      </c>
      <c r="D14" s="686" t="s">
        <v>223</v>
      </c>
      <c r="E14" s="687" t="s">
        <v>1009</v>
      </c>
      <c r="F14" s="688">
        <v>3.3</v>
      </c>
      <c r="G14" s="783" t="s">
        <v>222</v>
      </c>
      <c r="H14" s="783"/>
      <c r="J14" s="117"/>
      <c r="K14" s="26"/>
      <c r="L14" s="26"/>
      <c r="M14" s="26"/>
    </row>
    <row r="15" spans="1:13" s="62" customFormat="1" ht="18">
      <c r="A15" s="117"/>
      <c r="B15" s="770"/>
      <c r="C15" s="655" t="s">
        <v>224</v>
      </c>
      <c r="D15" s="655" t="s">
        <v>223</v>
      </c>
      <c r="E15" s="652" t="s">
        <v>1009</v>
      </c>
      <c r="F15" s="689">
        <v>4.0999999999999996</v>
      </c>
      <c r="G15" s="782" t="s">
        <v>948</v>
      </c>
      <c r="H15" s="782"/>
      <c r="I15" s="117"/>
      <c r="J15" s="117"/>
      <c r="K15" s="26"/>
      <c r="L15" s="26"/>
      <c r="M15" s="26"/>
    </row>
    <row r="16" spans="1:13" s="62" customFormat="1" ht="20.100000000000001" customHeight="1">
      <c r="A16" s="117"/>
      <c r="B16" s="777"/>
      <c r="C16" s="660" t="s">
        <v>224</v>
      </c>
      <c r="D16" s="660" t="s">
        <v>221</v>
      </c>
      <c r="E16" s="690" t="s">
        <v>1009</v>
      </c>
      <c r="F16" s="691">
        <v>17.100000000000001</v>
      </c>
      <c r="G16" s="781" t="s">
        <v>157</v>
      </c>
      <c r="H16" s="781"/>
      <c r="I16" s="117"/>
      <c r="J16" s="117"/>
      <c r="K16" s="26"/>
      <c r="L16" s="26"/>
      <c r="M16" s="26"/>
    </row>
    <row r="17" spans="1:13" s="62" customFormat="1" ht="20.100000000000001" customHeight="1">
      <c r="A17" s="117"/>
      <c r="B17" s="117"/>
      <c r="C17" s="117"/>
      <c r="D17" s="117"/>
      <c r="E17" s="117"/>
      <c r="F17" s="117"/>
      <c r="G17" s="117"/>
      <c r="H17" s="117"/>
      <c r="I17" s="117"/>
      <c r="J17" s="117"/>
      <c r="K17" s="3"/>
      <c r="L17" s="2"/>
      <c r="M17" s="2"/>
    </row>
    <row r="18" spans="1:13" s="62" customFormat="1" ht="20.100000000000001" customHeight="1">
      <c r="A18" s="117"/>
      <c r="B18" s="117"/>
      <c r="C18" s="117"/>
      <c r="D18" s="117"/>
      <c r="E18" s="117"/>
      <c r="F18" s="117"/>
      <c r="G18" s="117"/>
      <c r="H18" s="117"/>
      <c r="I18" s="117"/>
      <c r="J18" s="117"/>
      <c r="K18" s="3"/>
      <c r="L18" s="15"/>
      <c r="M18" s="15"/>
    </row>
    <row r="19" spans="1:13" s="99" customFormat="1" ht="20.100000000000001" customHeight="1">
      <c r="A19" s="134"/>
      <c r="B19" s="150" t="s">
        <v>26</v>
      </c>
      <c r="C19" s="135"/>
      <c r="D19" s="135"/>
      <c r="E19" s="135"/>
      <c r="F19" s="135"/>
      <c r="G19" s="135"/>
      <c r="H19" s="135"/>
      <c r="I19" s="135"/>
      <c r="J19" s="135"/>
      <c r="K19" s="3"/>
      <c r="L19" s="18"/>
      <c r="M19" s="18"/>
    </row>
    <row r="20" spans="1:13" ht="20.100000000000001" customHeight="1">
      <c r="B20" s="127" t="s">
        <v>157</v>
      </c>
      <c r="C20" s="127" t="s">
        <v>690</v>
      </c>
    </row>
    <row r="21" spans="1:13" ht="20.100000000000001" customHeight="1">
      <c r="B21" s="104" t="s">
        <v>93</v>
      </c>
      <c r="C21" s="160" t="s">
        <v>692</v>
      </c>
    </row>
    <row r="22" spans="1:13" ht="20.100000000000001" customHeight="1">
      <c r="B22" s="127" t="s">
        <v>131</v>
      </c>
      <c r="C22" s="152" t="s">
        <v>688</v>
      </c>
    </row>
    <row r="23" spans="1:13" ht="20.100000000000001" customHeight="1">
      <c r="D23" s="128"/>
    </row>
    <row r="24" spans="1:13" ht="20.100000000000001" customHeight="1"/>
    <row r="25" spans="1:13" ht="20.100000000000001" customHeight="1"/>
    <row r="26" spans="1:13" ht="20.100000000000001" customHeight="1"/>
    <row r="27" spans="1:13" ht="20.100000000000001" customHeight="1"/>
    <row r="30" spans="1:13">
      <c r="L30" s="117"/>
      <c r="M30" s="117"/>
    </row>
    <row r="31" spans="1:13">
      <c r="L31" s="569"/>
      <c r="M31" s="569"/>
    </row>
    <row r="32" spans="1:13">
      <c r="L32" s="569"/>
      <c r="M32" s="569"/>
    </row>
    <row r="33" spans="12:13">
      <c r="L33" s="569"/>
      <c r="M33" s="569"/>
    </row>
    <row r="34" spans="12:13">
      <c r="L34" s="569"/>
      <c r="M34" s="569"/>
    </row>
    <row r="35" spans="12:13">
      <c r="L35" s="569"/>
      <c r="M35" s="569"/>
    </row>
    <row r="36" spans="12:13">
      <c r="L36" s="569"/>
      <c r="M36" s="569"/>
    </row>
    <row r="37" spans="12:13">
      <c r="L37" s="569"/>
      <c r="M37" s="569"/>
    </row>
    <row r="38" spans="12:13">
      <c r="L38" s="569"/>
      <c r="M38" s="569"/>
    </row>
  </sheetData>
  <sheetProtection algorithmName="SHA-512" hashValue="J2TM1rX9w6JByeVFOrXkdL9cb52EMOsXURksDSfz2OsO9XH9n73tlGtiIgTIZL9Pr5v/7Q18xDj3odGN7641Zw==" saltValue="VQTMNL6eNaRPS/7FO02viA==" spinCount="100000" sheet="1"/>
  <mergeCells count="10">
    <mergeCell ref="C12:D12"/>
    <mergeCell ref="B7:B9"/>
    <mergeCell ref="B13:B16"/>
    <mergeCell ref="J7:J9"/>
    <mergeCell ref="L1:M1"/>
    <mergeCell ref="G16:H16"/>
    <mergeCell ref="G15:H15"/>
    <mergeCell ref="G14:H14"/>
    <mergeCell ref="G13:H13"/>
    <mergeCell ref="G12:H12"/>
  </mergeCells>
  <hyperlinks>
    <hyperlink ref="L1:M1" location="Übersicht!A1" display="Übersicht!A1" xr:uid="{F71651C9-DBC8-4C8A-A5D3-9B8DE0F7F02A}"/>
  </hyperlinks>
  <pageMargins left="0.7" right="0.7" top="0.78740157499999996" bottom="0.78740157499999996"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725B5-60B8-4ABF-A85D-AA1D2374942D}">
  <sheetPr codeName="Tabelle34">
    <tabColor theme="7" tint="0.59999389629810485"/>
  </sheetPr>
  <dimension ref="A1:R68"/>
  <sheetViews>
    <sheetView showGridLines="0" zoomScale="80" zoomScaleNormal="80" workbookViewId="0"/>
  </sheetViews>
  <sheetFormatPr baseColWidth="10" defaultColWidth="11.42578125" defaultRowHeight="16.5"/>
  <cols>
    <col min="1" max="1" width="9.140625" customWidth="1"/>
    <col min="2" max="2" width="30.140625" customWidth="1"/>
    <col min="3" max="3" width="15.85546875" style="10" customWidth="1"/>
    <col min="4" max="7" width="15.85546875" style="9" customWidth="1"/>
    <col min="8" max="8" width="52.42578125" style="9" bestFit="1" customWidth="1"/>
    <col min="9" max="9" width="11.42578125" style="3" bestFit="1"/>
    <col min="10" max="11" width="11.42578125" style="3"/>
  </cols>
  <sheetData>
    <row r="1" spans="1:12" s="178" customFormat="1" ht="35.1" customHeight="1">
      <c r="A1" s="56"/>
      <c r="B1" s="58" t="s">
        <v>35</v>
      </c>
      <c r="C1" s="60"/>
      <c r="D1" s="57"/>
      <c r="E1" s="57"/>
      <c r="F1" s="57"/>
      <c r="G1" s="57"/>
      <c r="H1" s="56"/>
      <c r="I1" s="2"/>
      <c r="J1" s="713" t="s">
        <v>989</v>
      </c>
      <c r="K1" s="714"/>
    </row>
    <row r="2" spans="1:12" s="178" customFormat="1" ht="9.9499999999999993" customHeight="1">
      <c r="A2" s="7"/>
      <c r="B2" s="7"/>
      <c r="C2" s="10"/>
      <c r="D2" s="72"/>
      <c r="E2" s="72"/>
      <c r="F2" s="72"/>
      <c r="G2" s="72"/>
      <c r="H2" s="7"/>
      <c r="I2" s="2"/>
      <c r="J2" s="2"/>
      <c r="K2" s="2"/>
    </row>
    <row r="3" spans="1:12" s="101" customFormat="1" ht="20.100000000000001" customHeight="1">
      <c r="A3" s="4"/>
      <c r="B3" s="4" t="s">
        <v>225</v>
      </c>
      <c r="C3" s="61"/>
      <c r="D3" s="14"/>
      <c r="E3" s="14"/>
      <c r="F3" s="14"/>
      <c r="G3" s="14"/>
      <c r="H3" s="14"/>
      <c r="I3" s="2"/>
      <c r="J3" s="2"/>
      <c r="K3" s="2"/>
    </row>
    <row r="4" spans="1:12" s="62" customFormat="1" ht="20.100000000000001" customHeight="1">
      <c r="A4" s="65"/>
      <c r="B4" s="65"/>
      <c r="C4" s="10"/>
      <c r="D4" s="72"/>
      <c r="E4" s="72"/>
      <c r="F4" s="72"/>
      <c r="G4" s="72"/>
      <c r="H4" s="72"/>
      <c r="I4" s="26"/>
      <c r="J4" s="26"/>
      <c r="K4" s="26"/>
    </row>
    <row r="5" spans="1:12" s="62" customFormat="1" ht="20.100000000000001" customHeight="1">
      <c r="A5" s="65"/>
      <c r="B5" s="65"/>
      <c r="C5" s="10"/>
      <c r="D5" s="8"/>
      <c r="E5" s="65"/>
      <c r="F5" s="65"/>
      <c r="G5" s="72"/>
      <c r="H5" s="72"/>
      <c r="I5" s="26"/>
      <c r="J5" s="26"/>
      <c r="K5" s="26"/>
      <c r="L5" s="26"/>
    </row>
    <row r="6" spans="1:12" s="62" customFormat="1" ht="20.100000000000001" customHeight="1">
      <c r="A6" s="65"/>
      <c r="B6" s="32"/>
      <c r="C6" s="32" t="s">
        <v>3</v>
      </c>
      <c r="D6" s="32" t="s">
        <v>5</v>
      </c>
      <c r="E6" s="32" t="s">
        <v>6</v>
      </c>
      <c r="F6" s="32">
        <v>2045</v>
      </c>
      <c r="G6" s="32" t="s">
        <v>8</v>
      </c>
      <c r="H6" s="31" t="s">
        <v>9</v>
      </c>
      <c r="I6" s="26"/>
      <c r="J6" s="26"/>
      <c r="K6" s="26"/>
      <c r="L6" s="26"/>
    </row>
    <row r="7" spans="1:12" s="62" customFormat="1" ht="20.100000000000001" customHeight="1">
      <c r="A7" s="65"/>
      <c r="B7" s="692" t="s">
        <v>226</v>
      </c>
      <c r="C7" s="657" t="s">
        <v>99</v>
      </c>
      <c r="D7" s="693">
        <v>940</v>
      </c>
      <c r="E7" s="693">
        <v>950</v>
      </c>
      <c r="F7" s="693"/>
      <c r="G7" s="693">
        <v>950</v>
      </c>
      <c r="H7" s="656" t="s">
        <v>661</v>
      </c>
      <c r="I7" s="26"/>
      <c r="J7" s="26"/>
      <c r="K7" s="26"/>
      <c r="L7" s="26"/>
    </row>
    <row r="8" spans="1:12" s="62" customFormat="1" ht="20.100000000000001" customHeight="1">
      <c r="A8" s="65"/>
      <c r="B8" s="65"/>
      <c r="C8" s="54"/>
      <c r="D8" s="52"/>
      <c r="E8" s="65"/>
      <c r="F8" s="65"/>
      <c r="G8" s="54"/>
      <c r="H8" s="547"/>
      <c r="I8" s="26"/>
      <c r="J8" s="26"/>
      <c r="K8" s="26"/>
      <c r="L8" s="26"/>
    </row>
    <row r="9" spans="1:12" s="62" customFormat="1" ht="20.100000000000001" customHeight="1">
      <c r="A9" s="65"/>
      <c r="B9" s="65"/>
      <c r="C9" s="54"/>
      <c r="D9" s="51"/>
      <c r="E9" s="65"/>
      <c r="F9" s="65"/>
      <c r="G9" s="54"/>
      <c r="H9" s="547"/>
      <c r="I9" s="26"/>
      <c r="J9" s="26"/>
      <c r="K9" s="26"/>
      <c r="L9" s="26"/>
    </row>
    <row r="10" spans="1:12" s="62" customFormat="1" ht="20.100000000000001" customHeight="1">
      <c r="A10" s="65"/>
      <c r="B10" s="32"/>
      <c r="C10" s="32" t="s">
        <v>3</v>
      </c>
      <c r="D10" s="32" t="s">
        <v>5</v>
      </c>
      <c r="E10" s="32" t="s">
        <v>6</v>
      </c>
      <c r="F10" s="32">
        <v>2045</v>
      </c>
      <c r="G10" s="32" t="s">
        <v>8</v>
      </c>
      <c r="H10" s="31" t="s">
        <v>9</v>
      </c>
      <c r="I10"/>
      <c r="J10" s="26"/>
      <c r="K10" s="26"/>
      <c r="L10" s="26"/>
    </row>
    <row r="11" spans="1:12" s="62" customFormat="1" ht="20.100000000000001" customHeight="1">
      <c r="A11" s="65"/>
      <c r="B11" s="692" t="s">
        <v>229</v>
      </c>
      <c r="C11" s="657" t="s">
        <v>99</v>
      </c>
      <c r="D11" s="694">
        <v>2350</v>
      </c>
      <c r="E11" s="694">
        <v>2400</v>
      </c>
      <c r="F11" s="694"/>
      <c r="G11" s="694">
        <v>2400</v>
      </c>
      <c r="H11" s="656" t="s">
        <v>661</v>
      </c>
      <c r="I11"/>
      <c r="J11" s="26"/>
      <c r="K11" s="26"/>
      <c r="L11" s="26"/>
    </row>
    <row r="12" spans="1:12" s="62" customFormat="1" ht="20.100000000000001" customHeight="1">
      <c r="A12" s="65"/>
      <c r="B12" s="65"/>
      <c r="C12" s="54"/>
      <c r="D12" s="52"/>
      <c r="E12" s="65"/>
      <c r="F12" s="65"/>
      <c r="G12" s="54"/>
      <c r="H12" s="547"/>
      <c r="I12"/>
      <c r="J12" s="2"/>
      <c r="K12" s="2"/>
      <c r="L12" s="26"/>
    </row>
    <row r="13" spans="1:12" s="62" customFormat="1" ht="20.100000000000001" customHeight="1">
      <c r="A13" s="65"/>
      <c r="B13" s="65"/>
      <c r="C13" s="54"/>
      <c r="D13" s="51"/>
      <c r="E13" s="65"/>
      <c r="F13" s="65"/>
      <c r="G13" s="54"/>
      <c r="H13" s="547"/>
      <c r="I13"/>
      <c r="J13" s="2"/>
      <c r="K13" s="2"/>
      <c r="L13" s="2"/>
    </row>
    <row r="14" spans="1:12" s="62" customFormat="1" ht="20.100000000000001" customHeight="1">
      <c r="A14" s="65"/>
      <c r="B14" s="32"/>
      <c r="C14" s="32" t="s">
        <v>3</v>
      </c>
      <c r="D14" s="32" t="s">
        <v>5</v>
      </c>
      <c r="E14" s="32" t="s">
        <v>6</v>
      </c>
      <c r="F14" s="32">
        <v>2045</v>
      </c>
      <c r="G14" s="32" t="s">
        <v>8</v>
      </c>
      <c r="H14" s="31" t="s">
        <v>9</v>
      </c>
      <c r="I14"/>
      <c r="J14" s="15"/>
      <c r="K14" s="15"/>
      <c r="L14" s="2"/>
    </row>
    <row r="15" spans="1:12" s="62" customFormat="1" ht="20.100000000000001" customHeight="1">
      <c r="A15" s="65"/>
      <c r="B15" s="692" t="s">
        <v>230</v>
      </c>
      <c r="C15" s="657" t="s">
        <v>99</v>
      </c>
      <c r="D15" s="695">
        <v>4000</v>
      </c>
      <c r="E15" s="695">
        <v>4000</v>
      </c>
      <c r="F15" s="695"/>
      <c r="G15" s="695">
        <v>4000</v>
      </c>
      <c r="H15" s="656" t="s">
        <v>661</v>
      </c>
      <c r="I15"/>
      <c r="J15" s="3"/>
      <c r="K15" s="3"/>
      <c r="L15" s="3"/>
    </row>
    <row r="16" spans="1:12" s="62" customFormat="1" ht="20.100000000000001" customHeight="1">
      <c r="A16" s="65"/>
      <c r="B16" s="65"/>
      <c r="C16" s="10"/>
      <c r="D16" s="72"/>
      <c r="E16" s="72"/>
      <c r="F16" s="72"/>
      <c r="G16" s="72"/>
      <c r="H16" s="72"/>
      <c r="I16" s="3"/>
      <c r="J16" s="3"/>
      <c r="K16" s="3"/>
    </row>
    <row r="17" spans="1:18" s="569" customFormat="1" ht="54.75" customHeight="1">
      <c r="B17" s="785" t="s">
        <v>231</v>
      </c>
      <c r="C17" s="785"/>
      <c r="D17" s="785"/>
      <c r="E17" s="785"/>
      <c r="F17" s="785"/>
      <c r="G17" s="785"/>
      <c r="H17" s="785"/>
      <c r="P17" s="3"/>
      <c r="Q17" s="3"/>
      <c r="R17" s="3"/>
    </row>
    <row r="18" spans="1:18" s="569" customFormat="1">
      <c r="B18" s="72"/>
      <c r="C18" s="72"/>
      <c r="D18" s="72"/>
      <c r="E18" s="72"/>
      <c r="F18" s="72"/>
      <c r="G18" s="72"/>
      <c r="H18" s="72"/>
      <c r="P18" s="3"/>
      <c r="Q18" s="3"/>
      <c r="R18" s="3"/>
    </row>
    <row r="19" spans="1:18" s="62" customFormat="1">
      <c r="A19" s="65"/>
      <c r="B19" s="65"/>
      <c r="C19" s="10"/>
      <c r="D19" s="72"/>
      <c r="E19" s="72"/>
      <c r="F19" s="72"/>
      <c r="G19" s="65"/>
      <c r="H19" s="65"/>
      <c r="I19" s="3"/>
      <c r="J19" s="3"/>
      <c r="K19" s="3"/>
    </row>
    <row r="20" spans="1:18" s="99" customFormat="1" ht="20.100000000000001" customHeight="1">
      <c r="A20" s="98"/>
      <c r="B20" s="5" t="s">
        <v>26</v>
      </c>
      <c r="C20" s="63"/>
      <c r="D20" s="6"/>
      <c r="E20" s="6"/>
      <c r="F20" s="6"/>
      <c r="G20" s="6"/>
      <c r="H20" s="6"/>
      <c r="I20" s="3"/>
      <c r="J20" s="117"/>
      <c r="K20" s="117"/>
    </row>
    <row r="21" spans="1:18" ht="20.100000000000001" customHeight="1">
      <c r="B21" s="15" t="s">
        <v>227</v>
      </c>
      <c r="C21" s="15" t="s">
        <v>590</v>
      </c>
      <c r="J21" s="569"/>
      <c r="K21" s="569"/>
    </row>
    <row r="22" spans="1:18" ht="20.100000000000001" customHeight="1">
      <c r="B22" s="15" t="s">
        <v>228</v>
      </c>
      <c r="C22" s="15" t="s">
        <v>596</v>
      </c>
      <c r="J22" s="569"/>
      <c r="K22" s="569"/>
    </row>
    <row r="23" spans="1:18" ht="20.100000000000001" customHeight="1">
      <c r="B23" s="533" t="s">
        <v>670</v>
      </c>
      <c r="C23" s="533" t="s">
        <v>671</v>
      </c>
      <c r="J23" s="569"/>
      <c r="K23" s="569"/>
    </row>
    <row r="24" spans="1:18">
      <c r="B24" s="2"/>
      <c r="C24" s="70"/>
      <c r="J24" s="569"/>
      <c r="K24" s="569"/>
    </row>
    <row r="25" spans="1:18">
      <c r="B25" s="2"/>
      <c r="C25" s="70"/>
      <c r="J25" s="569"/>
      <c r="K25" s="569"/>
    </row>
    <row r="26" spans="1:18">
      <c r="J26" s="569"/>
      <c r="K26" s="569"/>
    </row>
    <row r="27" spans="1:18">
      <c r="J27" s="569"/>
      <c r="K27" s="569"/>
    </row>
    <row r="28" spans="1:18">
      <c r="J28" s="569"/>
      <c r="K28" s="569"/>
    </row>
    <row r="45" spans="2:8">
      <c r="B45" s="65"/>
      <c r="D45" s="72"/>
      <c r="E45" s="72"/>
      <c r="F45" s="72"/>
      <c r="G45" s="22"/>
      <c r="H45" s="22"/>
    </row>
    <row r="50" spans="2:8">
      <c r="B50" s="21"/>
      <c r="C50" s="73"/>
      <c r="D50" s="22"/>
      <c r="E50" s="22"/>
      <c r="F50" s="22"/>
      <c r="G50" s="72"/>
      <c r="H50" s="72"/>
    </row>
    <row r="60" spans="2:8" ht="21" customHeight="1"/>
    <row r="61" spans="2:8" ht="21" customHeight="1"/>
    <row r="62" spans="2:8" ht="21" customHeight="1"/>
    <row r="63" spans="2:8" ht="21" customHeight="1"/>
    <row r="64" spans="2:8" ht="21" customHeight="1"/>
    <row r="65" ht="21" customHeight="1"/>
    <row r="66" ht="21" customHeight="1"/>
    <row r="67" ht="21" customHeight="1"/>
    <row r="68" ht="21" customHeight="1"/>
  </sheetData>
  <sheetProtection algorithmName="SHA-512" hashValue="gD9Wy978SVXjEqt/yB/J8lHipKXPHJcpAHHRoVCsAOQw/jvM6w2HfjfJKGWPQixT9HWDroUey94bHlQE5Qjd5A==" saltValue="xAB2mMy8mCl7ntsPTp0qqA==" spinCount="100000" sheet="1"/>
  <mergeCells count="2">
    <mergeCell ref="B17:H17"/>
    <mergeCell ref="J1:K1"/>
  </mergeCells>
  <hyperlinks>
    <hyperlink ref="J1:K1" location="Übersicht!A1" display="Übersicht!A1" xr:uid="{EEE61059-F5B0-474D-8D2D-E9517FBBB83F}"/>
  </hyperlinks>
  <pageMargins left="0.7" right="0.7" top="0.78740157499999996" bottom="0.78740157499999996" header="0.3" footer="0.3"/>
  <pageSetup paperSize="9" orientation="portrait" horizontalDpi="30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CBB8F-BEE2-F14C-9ED8-2718C8DFC587}">
  <sheetPr codeName="Tabelle35">
    <tabColor theme="7" tint="0.59999389629810485"/>
  </sheetPr>
  <dimension ref="A1:J43"/>
  <sheetViews>
    <sheetView showGridLines="0" zoomScale="80" zoomScaleNormal="80" workbookViewId="0"/>
  </sheetViews>
  <sheetFormatPr baseColWidth="10" defaultRowHeight="16.5"/>
  <cols>
    <col min="1" max="1" width="9.140625" customWidth="1"/>
    <col min="2" max="2" width="45.42578125" customWidth="1"/>
    <col min="5" max="5" width="11.42578125" style="65"/>
    <col min="7" max="7" width="66.42578125" bestFit="1" customWidth="1"/>
    <col min="8" max="8" width="10.85546875" style="3" bestFit="1" customWidth="1"/>
    <col min="9" max="10" width="11.42578125" style="3"/>
  </cols>
  <sheetData>
    <row r="1" spans="1:10" s="7" customFormat="1" ht="35.1" customHeight="1">
      <c r="A1" s="164"/>
      <c r="B1" s="58" t="s">
        <v>35</v>
      </c>
      <c r="C1" s="164"/>
      <c r="D1" s="165"/>
      <c r="E1" s="165"/>
      <c r="F1" s="165"/>
      <c r="G1" s="165"/>
      <c r="H1" s="2"/>
      <c r="I1" s="713" t="s">
        <v>989</v>
      </c>
      <c r="J1" s="714"/>
    </row>
    <row r="2" spans="1:10" s="7" customFormat="1" ht="9.9499999999999993" customHeight="1">
      <c r="A2" s="127"/>
      <c r="B2" s="127"/>
      <c r="C2" s="127"/>
      <c r="D2" s="434"/>
      <c r="E2" s="516"/>
      <c r="F2" s="434"/>
      <c r="G2" s="434"/>
      <c r="H2" s="2"/>
      <c r="I2" s="2"/>
      <c r="J2" s="2"/>
    </row>
    <row r="3" spans="1:10" s="24" customFormat="1" ht="20.100000000000001" customHeight="1">
      <c r="A3" s="166"/>
      <c r="B3" s="166" t="s">
        <v>906</v>
      </c>
      <c r="C3" s="168"/>
      <c r="D3" s="168"/>
      <c r="E3" s="168"/>
      <c r="F3" s="168"/>
      <c r="G3" s="168"/>
      <c r="H3" s="2"/>
      <c r="I3" s="2"/>
      <c r="J3" s="2"/>
    </row>
    <row r="4" spans="1:10" s="65" customFormat="1" ht="20.100000000000001" customHeight="1">
      <c r="A4" s="117"/>
      <c r="B4" s="117"/>
      <c r="C4" s="434"/>
      <c r="D4" s="434"/>
      <c r="E4" s="516"/>
      <c r="F4" s="434"/>
      <c r="G4" s="434"/>
      <c r="H4" s="26"/>
      <c r="I4" s="26"/>
      <c r="J4" s="26"/>
    </row>
    <row r="5" spans="1:10" s="65" customFormat="1" ht="20.100000000000001" customHeight="1">
      <c r="A5" s="117"/>
      <c r="B5" s="117"/>
      <c r="C5" s="434"/>
      <c r="D5" s="434"/>
      <c r="E5" s="516"/>
      <c r="F5" s="434"/>
      <c r="G5" s="434"/>
      <c r="H5" s="26"/>
      <c r="I5" s="26"/>
      <c r="J5" s="26"/>
    </row>
    <row r="6" spans="1:10" s="65" customFormat="1" ht="20.100000000000001" customHeight="1">
      <c r="A6" s="117"/>
      <c r="B6" s="133" t="s">
        <v>907</v>
      </c>
      <c r="C6" s="129" t="s">
        <v>5</v>
      </c>
      <c r="D6" s="129" t="s">
        <v>6</v>
      </c>
      <c r="E6" s="129">
        <v>2045</v>
      </c>
      <c r="F6" s="129" t="s">
        <v>8</v>
      </c>
      <c r="G6" s="55" t="s">
        <v>9</v>
      </c>
      <c r="H6" s="26"/>
      <c r="I6" s="26"/>
      <c r="J6" s="26"/>
    </row>
    <row r="7" spans="1:10" s="65" customFormat="1" ht="20.100000000000001" customHeight="1">
      <c r="A7" s="117"/>
      <c r="B7" s="696" t="s">
        <v>189</v>
      </c>
      <c r="C7" s="697">
        <v>0.49</v>
      </c>
      <c r="D7" s="697">
        <v>0.49</v>
      </c>
      <c r="E7" s="697">
        <v>0.49</v>
      </c>
      <c r="F7" s="697">
        <v>0.49</v>
      </c>
      <c r="G7" s="698" t="s">
        <v>670</v>
      </c>
      <c r="H7" s="26"/>
      <c r="I7" s="26"/>
      <c r="J7" s="26"/>
    </row>
    <row r="8" spans="1:10" s="65" customFormat="1" ht="20.100000000000001" customHeight="1">
      <c r="A8" s="117"/>
      <c r="B8" s="696" t="s">
        <v>190</v>
      </c>
      <c r="C8" s="697">
        <v>0.5</v>
      </c>
      <c r="D8" s="697">
        <v>0.5</v>
      </c>
      <c r="E8" s="697">
        <v>0.5</v>
      </c>
      <c r="F8" s="697">
        <v>0.5</v>
      </c>
      <c r="G8" s="698" t="s">
        <v>670</v>
      </c>
      <c r="H8" s="26"/>
      <c r="I8" s="26"/>
      <c r="J8" s="26"/>
    </row>
    <row r="9" spans="1:10" s="65" customFormat="1" ht="20.100000000000001" customHeight="1">
      <c r="A9" s="117"/>
      <c r="B9" s="637" t="s">
        <v>191</v>
      </c>
      <c r="C9" s="638">
        <v>0.4</v>
      </c>
      <c r="D9" s="638">
        <v>0.4</v>
      </c>
      <c r="E9" s="697">
        <v>0.4</v>
      </c>
      <c r="F9" s="638">
        <v>0.4</v>
      </c>
      <c r="G9" s="698" t="s">
        <v>670</v>
      </c>
      <c r="H9" s="26"/>
      <c r="I9" s="26"/>
      <c r="J9" s="26"/>
    </row>
    <row r="10" spans="1:10" s="65" customFormat="1" ht="20.100000000000001" customHeight="1">
      <c r="A10" s="117"/>
      <c r="B10" s="637" t="s">
        <v>192</v>
      </c>
      <c r="C10" s="638">
        <v>0.6</v>
      </c>
      <c r="D10" s="638">
        <v>0.6</v>
      </c>
      <c r="E10" s="697">
        <v>0.6</v>
      </c>
      <c r="F10" s="638">
        <v>0.6</v>
      </c>
      <c r="G10" s="698" t="s">
        <v>670</v>
      </c>
      <c r="H10" s="26"/>
      <c r="I10" s="26"/>
      <c r="J10" s="26"/>
    </row>
    <row r="11" spans="1:10" s="65" customFormat="1" ht="20.100000000000001" customHeight="1">
      <c r="A11" s="117"/>
      <c r="B11" s="637" t="s">
        <v>193</v>
      </c>
      <c r="C11" s="638">
        <v>0.33</v>
      </c>
      <c r="D11" s="638">
        <v>0.33</v>
      </c>
      <c r="E11" s="697">
        <v>0.33</v>
      </c>
      <c r="F11" s="638">
        <v>0.33</v>
      </c>
      <c r="G11" s="660" t="s">
        <v>670</v>
      </c>
      <c r="H11" s="26"/>
      <c r="I11" s="26"/>
      <c r="J11" s="26"/>
    </row>
    <row r="12" spans="1:10" s="65" customFormat="1" ht="20.100000000000001" customHeight="1">
      <c r="A12" s="117"/>
      <c r="B12" s="786" t="s">
        <v>194</v>
      </c>
      <c r="C12" s="676">
        <v>0.38</v>
      </c>
      <c r="D12" s="676">
        <v>0.38</v>
      </c>
      <c r="E12" s="697">
        <v>0.38</v>
      </c>
      <c r="F12" s="676">
        <v>0.38</v>
      </c>
      <c r="G12" s="636" t="s">
        <v>670</v>
      </c>
      <c r="H12" s="26"/>
      <c r="I12" s="26"/>
      <c r="J12" s="26"/>
    </row>
    <row r="13" spans="1:10" s="65" customFormat="1" ht="20.100000000000001" customHeight="1">
      <c r="A13" s="117"/>
      <c r="B13" s="786"/>
      <c r="C13" s="638">
        <v>0.15</v>
      </c>
      <c r="D13" s="638">
        <v>0.15</v>
      </c>
      <c r="E13" s="697">
        <v>0.15</v>
      </c>
      <c r="F13" s="638">
        <v>0.15</v>
      </c>
      <c r="G13" s="698" t="s">
        <v>670</v>
      </c>
      <c r="H13" s="26"/>
      <c r="I13" s="26"/>
      <c r="J13" s="26"/>
    </row>
    <row r="14" spans="1:10" s="65" customFormat="1" ht="20.100000000000001" customHeight="1">
      <c r="A14" s="117"/>
      <c r="B14" s="786" t="s">
        <v>195</v>
      </c>
      <c r="C14" s="676">
        <v>0.38</v>
      </c>
      <c r="D14" s="676">
        <v>0.38</v>
      </c>
      <c r="E14" s="697">
        <v>0.38</v>
      </c>
      <c r="F14" s="676">
        <v>0.38</v>
      </c>
      <c r="G14" s="636" t="s">
        <v>670</v>
      </c>
      <c r="H14" s="26"/>
      <c r="I14" s="26"/>
      <c r="J14" s="26"/>
    </row>
    <row r="15" spans="1:10" s="65" customFormat="1" ht="20.100000000000001" customHeight="1">
      <c r="A15" s="117"/>
      <c r="B15" s="786"/>
      <c r="C15" s="638">
        <v>0.15</v>
      </c>
      <c r="D15" s="638">
        <v>0.15</v>
      </c>
      <c r="E15" s="697">
        <v>0.15</v>
      </c>
      <c r="F15" s="638">
        <v>0.15</v>
      </c>
      <c r="G15" s="698" t="s">
        <v>670</v>
      </c>
      <c r="H15" s="26"/>
      <c r="I15" s="26"/>
      <c r="J15" s="26"/>
    </row>
    <row r="16" spans="1:10" s="65" customFormat="1" ht="20.100000000000001" customHeight="1">
      <c r="A16" s="117"/>
      <c r="B16" s="786" t="s">
        <v>196</v>
      </c>
      <c r="C16" s="676">
        <v>0.45</v>
      </c>
      <c r="D16" s="676">
        <v>0.45</v>
      </c>
      <c r="E16" s="697">
        <v>0.45</v>
      </c>
      <c r="F16" s="676">
        <v>0.45</v>
      </c>
      <c r="G16" s="636" t="s">
        <v>670</v>
      </c>
      <c r="H16" s="26"/>
      <c r="I16" s="26"/>
      <c r="J16" s="26"/>
    </row>
    <row r="17" spans="1:10" s="65" customFormat="1" ht="20.100000000000001" customHeight="1">
      <c r="A17" s="117"/>
      <c r="B17" s="786"/>
      <c r="C17" s="638">
        <v>0.43</v>
      </c>
      <c r="D17" s="638">
        <v>0.43</v>
      </c>
      <c r="E17" s="697">
        <v>0.43</v>
      </c>
      <c r="F17" s="638">
        <v>0.43</v>
      </c>
      <c r="G17" s="698" t="s">
        <v>670</v>
      </c>
      <c r="H17" s="26"/>
      <c r="I17" s="26"/>
      <c r="J17" s="26"/>
    </row>
    <row r="18" spans="1:10" s="65" customFormat="1" ht="20.100000000000001" customHeight="1">
      <c r="A18" s="117"/>
      <c r="B18" s="637" t="s">
        <v>197</v>
      </c>
      <c r="C18" s="638">
        <v>0.4</v>
      </c>
      <c r="D18" s="638">
        <v>0.4</v>
      </c>
      <c r="E18" s="697">
        <v>0.4</v>
      </c>
      <c r="F18" s="638">
        <v>0.4</v>
      </c>
      <c r="G18" s="698" t="s">
        <v>670</v>
      </c>
      <c r="H18" s="26"/>
      <c r="I18" s="2"/>
      <c r="J18" s="2"/>
    </row>
    <row r="19" spans="1:10" s="65" customFormat="1" ht="20.100000000000001" customHeight="1">
      <c r="A19" s="117"/>
      <c r="B19" s="637" t="s">
        <v>198</v>
      </c>
      <c r="C19" s="638">
        <v>0.3</v>
      </c>
      <c r="D19" s="638">
        <v>0.3</v>
      </c>
      <c r="E19" s="697">
        <v>0.3</v>
      </c>
      <c r="F19" s="638">
        <v>0.3</v>
      </c>
      <c r="G19" s="698" t="s">
        <v>670</v>
      </c>
      <c r="H19" s="26"/>
      <c r="I19" s="2"/>
      <c r="J19" s="2"/>
    </row>
    <row r="20" spans="1:10" s="65" customFormat="1" ht="20.100000000000001" customHeight="1">
      <c r="A20" s="117"/>
      <c r="B20" s="637" t="s">
        <v>199</v>
      </c>
      <c r="C20" s="638">
        <v>0.99</v>
      </c>
      <c r="D20" s="638">
        <v>0.99</v>
      </c>
      <c r="E20" s="697">
        <v>0.99</v>
      </c>
      <c r="F20" s="638">
        <v>0.99</v>
      </c>
      <c r="G20" s="660" t="s">
        <v>670</v>
      </c>
      <c r="H20" s="2"/>
      <c r="I20" s="15"/>
      <c r="J20" s="15"/>
    </row>
    <row r="21" spans="1:10" s="65" customFormat="1" ht="20.100000000000001" customHeight="1">
      <c r="A21" s="117"/>
      <c r="B21" s="127"/>
      <c r="C21" s="434"/>
      <c r="D21" s="434"/>
      <c r="E21" s="516"/>
      <c r="F21" s="434"/>
      <c r="G21" s="434"/>
      <c r="H21" s="2"/>
      <c r="I21" s="18"/>
      <c r="J21" s="18"/>
    </row>
    <row r="22" spans="1:10" s="65" customFormat="1" ht="20.100000000000001" customHeight="1">
      <c r="A22" s="117"/>
      <c r="B22" s="127"/>
      <c r="C22" s="434"/>
      <c r="D22" s="434"/>
      <c r="E22" s="516"/>
      <c r="F22" s="434"/>
      <c r="G22" s="434"/>
      <c r="H22" s="15"/>
      <c r="I22" s="3"/>
      <c r="J22" s="3"/>
    </row>
    <row r="23" spans="1:10" s="65" customFormat="1" ht="20.100000000000001" customHeight="1">
      <c r="A23" s="117"/>
      <c r="B23" s="133" t="s">
        <v>908</v>
      </c>
      <c r="C23" s="129" t="s">
        <v>5</v>
      </c>
      <c r="D23" s="129" t="s">
        <v>6</v>
      </c>
      <c r="E23" s="129">
        <v>2045</v>
      </c>
      <c r="F23" s="129" t="s">
        <v>8</v>
      </c>
      <c r="G23" s="55" t="s">
        <v>9</v>
      </c>
      <c r="H23" s="18"/>
      <c r="I23" s="3"/>
      <c r="J23" s="3"/>
    </row>
    <row r="24" spans="1:10" s="65" customFormat="1" ht="20.100000000000001" customHeight="1">
      <c r="A24" s="117"/>
      <c r="B24" s="637" t="s">
        <v>200</v>
      </c>
      <c r="C24" s="638">
        <v>0.6</v>
      </c>
      <c r="D24" s="638">
        <v>0.7</v>
      </c>
      <c r="E24" s="638">
        <v>0.7</v>
      </c>
      <c r="F24" s="638">
        <v>0.7</v>
      </c>
      <c r="G24" s="698" t="s">
        <v>670</v>
      </c>
      <c r="H24" s="3"/>
      <c r="I24" s="3"/>
      <c r="J24" s="3"/>
    </row>
    <row r="25" spans="1:10" s="65" customFormat="1" ht="20.100000000000001" customHeight="1">
      <c r="A25" s="117"/>
      <c r="B25" s="637" t="s">
        <v>201</v>
      </c>
      <c r="C25" s="638">
        <v>1</v>
      </c>
      <c r="D25" s="638">
        <v>1</v>
      </c>
      <c r="E25" s="638">
        <v>1</v>
      </c>
      <c r="F25" s="638">
        <v>1</v>
      </c>
      <c r="G25" s="698" t="s">
        <v>670</v>
      </c>
      <c r="H25" s="3"/>
      <c r="I25" s="3"/>
      <c r="J25" s="3"/>
    </row>
    <row r="26" spans="1:10" s="65" customFormat="1" ht="20.100000000000001" customHeight="1">
      <c r="A26" s="117"/>
      <c r="B26" s="637" t="s">
        <v>202</v>
      </c>
      <c r="C26" s="638">
        <v>0.76</v>
      </c>
      <c r="D26" s="638">
        <v>0.76</v>
      </c>
      <c r="E26" s="638">
        <v>0.76</v>
      </c>
      <c r="F26" s="638">
        <v>0.76</v>
      </c>
      <c r="G26" s="698" t="s">
        <v>670</v>
      </c>
      <c r="H26" s="3"/>
      <c r="I26" s="3"/>
      <c r="J26" s="3"/>
    </row>
    <row r="27" spans="1:10" ht="20.100000000000001" customHeight="1">
      <c r="A27" s="117"/>
      <c r="B27" s="637" t="s">
        <v>203</v>
      </c>
      <c r="C27" s="638">
        <v>0.9</v>
      </c>
      <c r="D27" s="638">
        <v>0.9</v>
      </c>
      <c r="E27" s="638">
        <v>0.9</v>
      </c>
      <c r="F27" s="638">
        <v>0.9</v>
      </c>
      <c r="G27" s="698" t="s">
        <v>670</v>
      </c>
    </row>
    <row r="28" spans="1:10" ht="20.100000000000001" customHeight="1">
      <c r="B28" s="7"/>
    </row>
    <row r="29" spans="1:10" s="65" customFormat="1" ht="20.100000000000001" customHeight="1">
      <c r="A29" s="117"/>
      <c r="B29" s="127"/>
      <c r="C29" s="434"/>
      <c r="D29" s="433"/>
      <c r="E29" s="517"/>
      <c r="F29" s="433"/>
      <c r="G29" s="433"/>
      <c r="H29" s="3"/>
      <c r="I29" s="3"/>
      <c r="J29" s="3"/>
    </row>
    <row r="30" spans="1:10" s="65" customFormat="1" ht="20.100000000000001" customHeight="1">
      <c r="A30" s="117"/>
      <c r="B30" s="133" t="s">
        <v>909</v>
      </c>
      <c r="C30" s="129" t="s">
        <v>5</v>
      </c>
      <c r="D30" s="129" t="s">
        <v>6</v>
      </c>
      <c r="E30" s="129">
        <v>2045</v>
      </c>
      <c r="F30" s="129" t="s">
        <v>8</v>
      </c>
      <c r="G30" s="55" t="s">
        <v>9</v>
      </c>
      <c r="H30" s="3"/>
      <c r="I30" s="3"/>
      <c r="J30" s="3"/>
    </row>
    <row r="31" spans="1:10" s="65" customFormat="1" ht="20.100000000000001" customHeight="1">
      <c r="A31" s="117"/>
      <c r="B31" s="699" t="s">
        <v>204</v>
      </c>
      <c r="C31" s="700">
        <v>0.68</v>
      </c>
      <c r="D31" s="700">
        <v>0.72</v>
      </c>
      <c r="E31" s="700">
        <v>0.75</v>
      </c>
      <c r="F31" s="700">
        <v>0.77</v>
      </c>
      <c r="G31" s="701" t="s">
        <v>928</v>
      </c>
      <c r="H31" s="3"/>
      <c r="I31" s="117"/>
      <c r="J31" s="117"/>
    </row>
    <row r="32" spans="1:10" s="65" customFormat="1" ht="20.100000000000001" customHeight="1">
      <c r="A32" s="117"/>
      <c r="B32" s="699" t="s">
        <v>205</v>
      </c>
      <c r="C32" s="700">
        <v>0.66</v>
      </c>
      <c r="D32" s="700">
        <v>0.69</v>
      </c>
      <c r="E32" s="700">
        <v>0.7</v>
      </c>
      <c r="F32" s="700">
        <v>0.72</v>
      </c>
      <c r="G32" s="701" t="s">
        <v>928</v>
      </c>
      <c r="H32" s="3"/>
      <c r="I32" s="569"/>
      <c r="J32" s="569"/>
    </row>
    <row r="33" spans="1:10" s="65" customFormat="1" ht="20.100000000000001" customHeight="1">
      <c r="A33" s="117"/>
      <c r="B33" s="699" t="s">
        <v>206</v>
      </c>
      <c r="C33" s="700">
        <v>0.77</v>
      </c>
      <c r="D33" s="700">
        <v>0.84</v>
      </c>
      <c r="E33" s="700">
        <v>0.84</v>
      </c>
      <c r="F33" s="700">
        <v>0.84</v>
      </c>
      <c r="G33" s="701" t="s">
        <v>928</v>
      </c>
      <c r="H33" s="3"/>
      <c r="I33" s="569"/>
      <c r="J33" s="569"/>
    </row>
    <row r="34" spans="1:10" s="65" customFormat="1" ht="28.5">
      <c r="A34" s="117"/>
      <c r="B34" s="702" t="s">
        <v>207</v>
      </c>
      <c r="C34" s="700">
        <v>0.75</v>
      </c>
      <c r="D34" s="700">
        <v>0.76</v>
      </c>
      <c r="E34" s="700">
        <v>0.77</v>
      </c>
      <c r="F34" s="700">
        <v>0.77</v>
      </c>
      <c r="G34" s="701" t="s">
        <v>929</v>
      </c>
      <c r="H34" s="3"/>
      <c r="I34" s="569"/>
      <c r="J34" s="569"/>
    </row>
    <row r="35" spans="1:10" s="65" customFormat="1" ht="28.5">
      <c r="A35" s="117"/>
      <c r="B35" s="702" t="s">
        <v>208</v>
      </c>
      <c r="C35" s="700">
        <v>0.71</v>
      </c>
      <c r="D35" s="700">
        <v>0.72</v>
      </c>
      <c r="E35" s="700">
        <v>0.73</v>
      </c>
      <c r="F35" s="700">
        <v>0.73</v>
      </c>
      <c r="G35" s="701" t="s">
        <v>929</v>
      </c>
      <c r="H35" s="3"/>
      <c r="I35" s="569"/>
      <c r="J35" s="569"/>
    </row>
    <row r="36" spans="1:10" ht="20.100000000000001" customHeight="1">
      <c r="B36" s="569"/>
    </row>
    <row r="37" spans="1:10" ht="20.100000000000001" customHeight="1">
      <c r="C37" s="65"/>
      <c r="D37" s="65"/>
      <c r="F37" s="65"/>
      <c r="G37" s="65"/>
    </row>
    <row r="38" spans="1:10" ht="20.100000000000001" customHeight="1">
      <c r="B38" s="150" t="s">
        <v>26</v>
      </c>
      <c r="C38" s="135"/>
      <c r="D38" s="135"/>
      <c r="E38" s="135"/>
      <c r="F38" s="135"/>
      <c r="G38" s="135"/>
    </row>
    <row r="39" spans="1:10" ht="20.100000000000001" customHeight="1">
      <c r="B39" s="127" t="s">
        <v>670</v>
      </c>
      <c r="C39" s="127" t="s">
        <v>671</v>
      </c>
      <c r="D39" s="153"/>
      <c r="E39" s="153"/>
      <c r="F39" s="434"/>
      <c r="G39" s="434"/>
    </row>
    <row r="40" spans="1:10" ht="20.100000000000001" customHeight="1">
      <c r="B40" s="127" t="s">
        <v>754</v>
      </c>
      <c r="C40" s="127" t="s">
        <v>925</v>
      </c>
      <c r="D40" s="434"/>
      <c r="E40" s="516"/>
      <c r="F40" s="434"/>
      <c r="G40" s="434"/>
    </row>
    <row r="41" spans="1:10" ht="20.100000000000001" customHeight="1">
      <c r="B41" s="127" t="s">
        <v>157</v>
      </c>
      <c r="C41" s="127" t="s">
        <v>690</v>
      </c>
      <c r="D41" s="434"/>
      <c r="E41" s="516"/>
      <c r="F41" s="434"/>
      <c r="G41" s="434"/>
    </row>
    <row r="42" spans="1:10" ht="20.100000000000001" customHeight="1">
      <c r="B42" s="127" t="s">
        <v>188</v>
      </c>
      <c r="C42" s="117" t="s">
        <v>587</v>
      </c>
      <c r="D42" s="434"/>
      <c r="E42" s="516"/>
      <c r="F42" s="434"/>
      <c r="G42" s="434"/>
    </row>
    <row r="43" spans="1:10">
      <c r="B43" s="127"/>
      <c r="C43" s="127"/>
      <c r="D43" s="434"/>
      <c r="E43" s="516"/>
      <c r="F43" s="434"/>
      <c r="G43" s="434"/>
    </row>
  </sheetData>
  <sheetProtection algorithmName="SHA-512" hashValue="kZ1vwkNFJgtmI5eU5/dLvjiJifyLAtUHMKR0ZMXrZuOdTrXphhI/A3CIClz7b0J3uj4G8585Qc38YCLsdY+RhQ==" saltValue="K2kZg3Q0oJFMhaw6I8I2Ng==" spinCount="100000" sheet="1" objects="1" scenarios="1"/>
  <mergeCells count="4">
    <mergeCell ref="I1:J1"/>
    <mergeCell ref="B12:B13"/>
    <mergeCell ref="B14:B15"/>
    <mergeCell ref="B16:B17"/>
  </mergeCells>
  <hyperlinks>
    <hyperlink ref="I1:J1" location="Übersicht!A1" display="Übersicht!A1" xr:uid="{75B334C7-400D-4C85-991B-E22DADD6495C}"/>
  </hyperlinks>
  <pageMargins left="0.7" right="0.7" top="0.78740157499999996" bottom="0.78740157499999996"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BDA83-5483-C54D-98BC-83AEC8B2DC2F}">
  <sheetPr codeName="Tabelle36">
    <tabColor rgb="FFFFD243"/>
  </sheetPr>
  <dimension ref="A1:O79"/>
  <sheetViews>
    <sheetView showGridLines="0" zoomScale="80" zoomScaleNormal="80" workbookViewId="0"/>
  </sheetViews>
  <sheetFormatPr baseColWidth="10" defaultColWidth="10.85546875" defaultRowHeight="15" customHeight="1"/>
  <cols>
    <col min="1" max="1" width="9.140625" style="65" customWidth="1"/>
    <col min="2" max="2" width="50.7109375" style="65" customWidth="1"/>
    <col min="3" max="3" width="28.42578125" style="65" bestFit="1" customWidth="1"/>
    <col min="4" max="4" width="20.140625" style="65" bestFit="1" customWidth="1"/>
    <col min="5" max="5" width="43.42578125" style="65" customWidth="1"/>
    <col min="6" max="6" width="36.85546875" style="65" customWidth="1"/>
    <col min="7" max="7" width="26.140625" style="65" bestFit="1" customWidth="1"/>
    <col min="8" max="8" width="30.85546875" style="65" bestFit="1" customWidth="1"/>
    <col min="9" max="9" width="35.85546875" style="65" bestFit="1" customWidth="1"/>
    <col min="10" max="10" width="10.85546875" style="3" bestFit="1" customWidth="1"/>
    <col min="11" max="12" width="11.42578125" style="3"/>
    <col min="13" max="16384" width="10.85546875" style="65"/>
  </cols>
  <sheetData>
    <row r="1" spans="1:15" s="2" customFormat="1" ht="35.1" customHeight="1">
      <c r="A1" s="704"/>
      <c r="B1" s="705" t="s">
        <v>942</v>
      </c>
      <c r="C1" s="704"/>
      <c r="D1" s="706"/>
      <c r="E1" s="706"/>
      <c r="F1" s="706"/>
      <c r="G1" s="706"/>
      <c r="H1" s="706"/>
      <c r="I1" s="706"/>
      <c r="K1" s="713" t="s">
        <v>989</v>
      </c>
      <c r="L1" s="714"/>
      <c r="M1" s="127"/>
      <c r="N1" s="127"/>
      <c r="O1" s="127"/>
    </row>
    <row r="2" spans="1:15" ht="9.9499999999999993" customHeight="1">
      <c r="J2" s="2"/>
      <c r="K2" s="2"/>
      <c r="L2" s="2"/>
    </row>
    <row r="3" spans="1:15" s="443" customFormat="1" ht="20.100000000000001" customHeight="1">
      <c r="A3" s="4"/>
      <c r="B3" s="494" t="s">
        <v>905</v>
      </c>
      <c r="C3" s="4"/>
      <c r="D3" s="4"/>
      <c r="E3" s="4"/>
      <c r="F3" s="4"/>
      <c r="G3" s="4"/>
      <c r="H3" s="4"/>
      <c r="I3" s="4"/>
      <c r="J3" s="2"/>
      <c r="K3" s="2"/>
      <c r="L3" s="2"/>
    </row>
    <row r="4" spans="1:15" ht="20.100000000000001" customHeight="1">
      <c r="J4" s="26"/>
      <c r="K4" s="26"/>
      <c r="L4" s="26"/>
    </row>
    <row r="5" spans="1:15" ht="20.100000000000001" customHeight="1">
      <c r="J5" s="26"/>
      <c r="K5" s="26"/>
      <c r="L5" s="26"/>
    </row>
    <row r="6" spans="1:15" s="443" customFormat="1" ht="20.100000000000001" customHeight="1">
      <c r="A6" s="494"/>
      <c r="B6" s="494" t="s">
        <v>904</v>
      </c>
      <c r="C6" s="4"/>
      <c r="D6" s="4"/>
      <c r="E6" s="4"/>
      <c r="F6" s="4"/>
      <c r="G6" s="4"/>
      <c r="H6" s="4"/>
      <c r="I6" s="451"/>
      <c r="J6" s="26"/>
      <c r="K6" s="26"/>
      <c r="L6" s="26"/>
    </row>
    <row r="7" spans="1:15" ht="17.100000000000001" customHeight="1">
      <c r="B7" s="66"/>
      <c r="J7" s="26"/>
      <c r="K7" s="26"/>
      <c r="L7" s="26"/>
    </row>
    <row r="8" spans="1:15" ht="17.100000000000001" customHeight="1">
      <c r="B8" s="66"/>
      <c r="J8" s="26"/>
      <c r="K8" s="26"/>
      <c r="L8" s="26"/>
    </row>
    <row r="9" spans="1:15" ht="17.100000000000001" customHeight="1">
      <c r="B9" s="444" t="s">
        <v>778</v>
      </c>
      <c r="C9" s="32" t="s">
        <v>3</v>
      </c>
      <c r="D9" s="32" t="s">
        <v>779</v>
      </c>
      <c r="E9" s="790" t="s">
        <v>780</v>
      </c>
      <c r="F9" s="790"/>
      <c r="G9" s="32" t="s">
        <v>9</v>
      </c>
      <c r="J9" s="26"/>
      <c r="K9" s="26"/>
      <c r="L9" s="26"/>
    </row>
    <row r="10" spans="1:15" ht="17.100000000000001" customHeight="1">
      <c r="B10" s="445" t="s">
        <v>781</v>
      </c>
      <c r="C10" s="450" t="s">
        <v>887</v>
      </c>
      <c r="D10" s="447">
        <v>0.7</v>
      </c>
      <c r="E10" s="787" t="s">
        <v>782</v>
      </c>
      <c r="F10" s="787"/>
      <c r="G10" s="59" t="s">
        <v>783</v>
      </c>
      <c r="J10" s="26"/>
      <c r="K10" s="26"/>
      <c r="L10" s="26"/>
    </row>
    <row r="11" spans="1:15" ht="17.100000000000001" customHeight="1">
      <c r="B11" s="445" t="s">
        <v>784</v>
      </c>
      <c r="C11" s="450" t="s">
        <v>887</v>
      </c>
      <c r="D11" s="447">
        <v>2.8</v>
      </c>
      <c r="E11" s="787" t="s">
        <v>785</v>
      </c>
      <c r="F11" s="787"/>
      <c r="G11" s="59" t="s">
        <v>783</v>
      </c>
      <c r="J11" s="26"/>
      <c r="K11" s="26"/>
      <c r="L11" s="26"/>
    </row>
    <row r="12" spans="1:15" ht="20.100000000000001" customHeight="1">
      <c r="B12" s="446" t="s">
        <v>786</v>
      </c>
      <c r="C12" s="450" t="s">
        <v>887</v>
      </c>
      <c r="D12" s="447">
        <v>2.5</v>
      </c>
      <c r="E12" s="788" t="s">
        <v>787</v>
      </c>
      <c r="F12" s="788"/>
      <c r="G12" s="59" t="s">
        <v>783</v>
      </c>
      <c r="J12" s="26"/>
      <c r="K12" s="26"/>
      <c r="L12" s="26"/>
    </row>
    <row r="13" spans="1:15" ht="20.100000000000001" customHeight="1">
      <c r="J13" s="26"/>
      <c r="K13" s="26"/>
      <c r="L13" s="26"/>
    </row>
    <row r="14" spans="1:15" ht="20.100000000000001" customHeight="1">
      <c r="J14" s="26"/>
      <c r="K14" s="26"/>
      <c r="L14" s="26"/>
    </row>
    <row r="15" spans="1:15" s="443" customFormat="1" ht="20.100000000000001" customHeight="1">
      <c r="A15" s="494"/>
      <c r="B15" s="494" t="s">
        <v>788</v>
      </c>
      <c r="C15" s="4"/>
      <c r="D15" s="4"/>
      <c r="E15" s="4"/>
      <c r="F15" s="4"/>
      <c r="G15" s="4"/>
      <c r="H15" s="4"/>
      <c r="I15" s="4"/>
      <c r="J15" s="26"/>
      <c r="K15" s="26"/>
      <c r="L15" s="26"/>
    </row>
    <row r="16" spans="1:15" ht="17.100000000000001" customHeight="1">
      <c r="B16" s="66"/>
      <c r="J16" s="26"/>
      <c r="K16" s="26"/>
      <c r="L16" s="26"/>
    </row>
    <row r="17" spans="1:12" ht="17.100000000000001" customHeight="1">
      <c r="B17" s="66"/>
      <c r="J17" s="26"/>
      <c r="K17" s="26"/>
      <c r="L17" s="26"/>
    </row>
    <row r="18" spans="1:12" ht="17.100000000000001" customHeight="1">
      <c r="B18" s="31" t="s">
        <v>789</v>
      </c>
      <c r="C18" s="449" t="s">
        <v>790</v>
      </c>
      <c r="D18" s="790" t="s">
        <v>780</v>
      </c>
      <c r="E18" s="790"/>
      <c r="F18" s="32" t="s">
        <v>9</v>
      </c>
      <c r="I18" s="26"/>
      <c r="J18" s="2"/>
      <c r="K18" s="2"/>
      <c r="L18" s="65"/>
    </row>
    <row r="19" spans="1:12" ht="17.100000000000001" customHeight="1">
      <c r="B19" s="446" t="s">
        <v>791</v>
      </c>
      <c r="C19" s="450">
        <v>4</v>
      </c>
      <c r="D19" s="788" t="s">
        <v>792</v>
      </c>
      <c r="E19" s="788"/>
      <c r="F19" s="59" t="s">
        <v>783</v>
      </c>
      <c r="I19" s="26"/>
      <c r="J19" s="2"/>
      <c r="K19" s="2"/>
      <c r="L19" s="65"/>
    </row>
    <row r="20" spans="1:12" ht="20.100000000000001" customHeight="1">
      <c r="J20" s="26"/>
      <c r="K20" s="15"/>
      <c r="L20" s="15"/>
    </row>
    <row r="21" spans="1:12" ht="20.100000000000001" customHeight="1">
      <c r="J21" s="2"/>
      <c r="K21" s="18"/>
      <c r="L21" s="18"/>
    </row>
    <row r="22" spans="1:12" s="443" customFormat="1" ht="20.100000000000001" customHeight="1">
      <c r="A22" s="494"/>
      <c r="B22" s="494" t="s">
        <v>793</v>
      </c>
      <c r="C22" s="4"/>
      <c r="D22" s="4"/>
      <c r="E22" s="4"/>
      <c r="F22" s="4"/>
      <c r="G22" s="4"/>
      <c r="H22" s="4"/>
      <c r="I22" s="451"/>
      <c r="J22" s="2"/>
      <c r="K22" s="3"/>
      <c r="L22" s="3"/>
    </row>
    <row r="23" spans="1:12" ht="17.100000000000001" customHeight="1">
      <c r="B23" s="66"/>
      <c r="J23" s="15"/>
    </row>
    <row r="24" spans="1:12" ht="17.100000000000001" customHeight="1">
      <c r="B24" s="66"/>
      <c r="J24" s="15"/>
    </row>
    <row r="25" spans="1:12" ht="17.100000000000001" customHeight="1">
      <c r="B25" s="444" t="s">
        <v>794</v>
      </c>
      <c r="C25" s="31" t="s">
        <v>795</v>
      </c>
      <c r="D25" s="32" t="s">
        <v>796</v>
      </c>
      <c r="E25" s="790" t="s">
        <v>797</v>
      </c>
      <c r="F25" s="790"/>
      <c r="G25" s="32" t="s">
        <v>798</v>
      </c>
      <c r="H25" s="32" t="s">
        <v>799</v>
      </c>
      <c r="I25" s="32" t="s">
        <v>800</v>
      </c>
      <c r="J25" s="18"/>
    </row>
    <row r="26" spans="1:12" ht="17.100000000000001" customHeight="1">
      <c r="B26" s="445" t="s">
        <v>801</v>
      </c>
      <c r="C26" s="446" t="s">
        <v>802</v>
      </c>
      <c r="D26" s="450" t="s">
        <v>803</v>
      </c>
      <c r="E26" s="787" t="s">
        <v>804</v>
      </c>
      <c r="F26" s="787"/>
      <c r="G26" s="450" t="s">
        <v>805</v>
      </c>
      <c r="H26" s="450">
        <v>1</v>
      </c>
      <c r="I26" s="446" t="s">
        <v>806</v>
      </c>
    </row>
    <row r="27" spans="1:12" ht="17.100000000000001" customHeight="1">
      <c r="B27" s="446" t="s">
        <v>807</v>
      </c>
      <c r="C27" s="446" t="s">
        <v>802</v>
      </c>
      <c r="D27" s="450" t="s">
        <v>803</v>
      </c>
      <c r="E27" s="787" t="s">
        <v>804</v>
      </c>
      <c r="F27" s="787"/>
      <c r="G27" s="450" t="s">
        <v>805</v>
      </c>
      <c r="H27" s="450">
        <v>1</v>
      </c>
      <c r="I27" s="446" t="s">
        <v>808</v>
      </c>
    </row>
    <row r="28" spans="1:12" ht="17.100000000000001" customHeight="1">
      <c r="B28" s="445" t="s">
        <v>809</v>
      </c>
      <c r="C28" s="446" t="s">
        <v>810</v>
      </c>
      <c r="D28" s="450" t="s">
        <v>803</v>
      </c>
      <c r="E28" s="799" t="s">
        <v>804</v>
      </c>
      <c r="F28" s="799"/>
      <c r="G28" s="546" t="s">
        <v>103</v>
      </c>
      <c r="H28" s="450">
        <v>1</v>
      </c>
      <c r="I28" s="446" t="s">
        <v>811</v>
      </c>
    </row>
    <row r="29" spans="1:12" ht="17.100000000000001" customHeight="1">
      <c r="B29" s="445" t="s">
        <v>812</v>
      </c>
      <c r="C29" s="446" t="s">
        <v>813</v>
      </c>
      <c r="D29" s="450" t="s">
        <v>814</v>
      </c>
      <c r="E29" s="787">
        <v>1</v>
      </c>
      <c r="F29" s="787"/>
      <c r="G29" s="450" t="s">
        <v>103</v>
      </c>
      <c r="H29" s="450">
        <v>10</v>
      </c>
      <c r="I29" s="446" t="s">
        <v>815</v>
      </c>
    </row>
    <row r="30" spans="1:12" ht="17.100000000000001" customHeight="1">
      <c r="B30" s="446" t="s">
        <v>816</v>
      </c>
      <c r="C30" s="446" t="s">
        <v>813</v>
      </c>
      <c r="D30" s="450" t="s">
        <v>814</v>
      </c>
      <c r="E30" s="787">
        <v>1</v>
      </c>
      <c r="F30" s="787"/>
      <c r="G30" s="450" t="s">
        <v>103</v>
      </c>
      <c r="H30" s="450">
        <v>8</v>
      </c>
      <c r="I30" s="446" t="s">
        <v>817</v>
      </c>
    </row>
    <row r="31" spans="1:12" ht="17.100000000000001" customHeight="1">
      <c r="B31" s="445" t="s">
        <v>818</v>
      </c>
      <c r="C31" s="446" t="s">
        <v>819</v>
      </c>
      <c r="D31" s="450" t="s">
        <v>803</v>
      </c>
      <c r="E31" s="788" t="s">
        <v>804</v>
      </c>
      <c r="F31" s="788"/>
      <c r="G31" s="450" t="s">
        <v>103</v>
      </c>
      <c r="H31" s="450">
        <v>1</v>
      </c>
      <c r="I31" s="446" t="s">
        <v>820</v>
      </c>
    </row>
    <row r="32" spans="1:12" ht="17.100000000000001" customHeight="1">
      <c r="B32" s="452"/>
      <c r="C32" s="453"/>
      <c r="D32" s="453"/>
      <c r="E32" s="453"/>
      <c r="F32" s="16"/>
      <c r="G32" s="454"/>
      <c r="H32" s="454"/>
      <c r="K32" s="117"/>
      <c r="L32" s="117"/>
    </row>
    <row r="33" spans="2:12" ht="17.100000000000001" customHeight="1">
      <c r="B33" s="452"/>
      <c r="C33" s="453"/>
      <c r="D33" s="453"/>
      <c r="E33" s="453"/>
      <c r="F33" s="16"/>
      <c r="G33" s="454"/>
      <c r="H33" s="454"/>
      <c r="K33" s="569"/>
      <c r="L33" s="569"/>
    </row>
    <row r="34" spans="2:12" ht="17.100000000000001" customHeight="1">
      <c r="B34" s="31" t="s">
        <v>821</v>
      </c>
      <c r="C34" s="448" t="s">
        <v>795</v>
      </c>
      <c r="D34" s="449" t="s">
        <v>796</v>
      </c>
      <c r="E34" s="790" t="s">
        <v>822</v>
      </c>
      <c r="F34" s="790"/>
      <c r="G34" s="449" t="s">
        <v>799</v>
      </c>
      <c r="H34" s="32" t="s">
        <v>800</v>
      </c>
      <c r="K34" s="569"/>
      <c r="L34" s="569"/>
    </row>
    <row r="35" spans="2:12" ht="17.100000000000001" customHeight="1">
      <c r="B35" s="446" t="s">
        <v>823</v>
      </c>
      <c r="C35" s="446" t="s">
        <v>824</v>
      </c>
      <c r="D35" s="450" t="s">
        <v>803</v>
      </c>
      <c r="E35" s="787">
        <v>0.7</v>
      </c>
      <c r="F35" s="787"/>
      <c r="G35" s="450">
        <v>1</v>
      </c>
      <c r="H35" s="446" t="s">
        <v>820</v>
      </c>
      <c r="K35" s="569"/>
      <c r="L35" s="569"/>
    </row>
    <row r="36" spans="2:12" ht="17.100000000000001" customHeight="1">
      <c r="B36" s="445" t="s">
        <v>825</v>
      </c>
      <c r="C36" s="446" t="s">
        <v>826</v>
      </c>
      <c r="D36" s="450" t="s">
        <v>814</v>
      </c>
      <c r="E36" s="787">
        <v>0.7</v>
      </c>
      <c r="F36" s="787"/>
      <c r="G36" s="450">
        <v>1</v>
      </c>
      <c r="H36" s="446" t="s">
        <v>827</v>
      </c>
      <c r="K36" s="569"/>
      <c r="L36" s="569"/>
    </row>
    <row r="37" spans="2:12" ht="17.100000000000001" customHeight="1">
      <c r="B37" s="445" t="s">
        <v>828</v>
      </c>
      <c r="C37" s="446" t="s">
        <v>829</v>
      </c>
      <c r="D37" s="450" t="s">
        <v>814</v>
      </c>
      <c r="E37" s="787">
        <v>0.87</v>
      </c>
      <c r="F37" s="787"/>
      <c r="G37" s="450">
        <v>1</v>
      </c>
      <c r="H37" s="446" t="s">
        <v>827</v>
      </c>
      <c r="K37" s="569"/>
      <c r="L37" s="569"/>
    </row>
    <row r="38" spans="2:12" ht="17.100000000000001" customHeight="1">
      <c r="B38" s="445" t="s">
        <v>830</v>
      </c>
      <c r="C38" s="446" t="s">
        <v>831</v>
      </c>
      <c r="D38" s="450" t="s">
        <v>803</v>
      </c>
      <c r="E38" s="787">
        <v>1</v>
      </c>
      <c r="F38" s="787"/>
      <c r="G38" s="450">
        <v>1</v>
      </c>
      <c r="H38" s="446" t="s">
        <v>827</v>
      </c>
      <c r="K38" s="569"/>
      <c r="L38" s="569"/>
    </row>
    <row r="39" spans="2:12" ht="17.100000000000001" customHeight="1">
      <c r="B39" s="445" t="s">
        <v>832</v>
      </c>
      <c r="C39" s="446" t="s">
        <v>826</v>
      </c>
      <c r="D39" s="450" t="s">
        <v>814</v>
      </c>
      <c r="E39" s="788">
        <v>1</v>
      </c>
      <c r="F39" s="788"/>
      <c r="G39" s="450">
        <v>1</v>
      </c>
      <c r="H39" s="446" t="s">
        <v>827</v>
      </c>
      <c r="K39" s="569"/>
      <c r="L39" s="569"/>
    </row>
    <row r="40" spans="2:12" ht="17.25" customHeight="1">
      <c r="D40" s="10"/>
      <c r="E40" s="10"/>
      <c r="F40" s="10"/>
      <c r="G40" s="10"/>
      <c r="H40" s="10"/>
      <c r="I40" s="10"/>
      <c r="K40" s="569"/>
      <c r="L40" s="569"/>
    </row>
    <row r="41" spans="2:12" ht="17.25" customHeight="1">
      <c r="D41" s="10"/>
      <c r="E41" s="10"/>
      <c r="F41" s="10"/>
      <c r="G41" s="10"/>
      <c r="H41" s="10"/>
      <c r="I41" s="10"/>
    </row>
    <row r="42" spans="2:12" ht="17.100000000000001" customHeight="1">
      <c r="B42" s="31" t="s">
        <v>833</v>
      </c>
      <c r="C42" s="449" t="s">
        <v>834</v>
      </c>
      <c r="D42" s="791" t="s">
        <v>835</v>
      </c>
      <c r="E42" s="791"/>
    </row>
    <row r="43" spans="2:12" ht="17.100000000000001" customHeight="1">
      <c r="B43" s="446" t="s">
        <v>836</v>
      </c>
      <c r="C43" s="795" t="s">
        <v>837</v>
      </c>
      <c r="D43" s="792" t="s">
        <v>838</v>
      </c>
      <c r="E43" s="792"/>
    </row>
    <row r="44" spans="2:12" ht="17.100000000000001" customHeight="1">
      <c r="B44" s="445" t="s">
        <v>839</v>
      </c>
      <c r="C44" s="792"/>
      <c r="D44" s="792"/>
      <c r="E44" s="792"/>
    </row>
    <row r="45" spans="2:12" ht="17.100000000000001" customHeight="1">
      <c r="B45" s="544" t="s">
        <v>840</v>
      </c>
      <c r="C45" s="792"/>
      <c r="D45" s="792"/>
      <c r="E45" s="792"/>
    </row>
    <row r="46" spans="2:12" ht="17.100000000000001" customHeight="1">
      <c r="B46" s="545"/>
      <c r="C46" s="543"/>
      <c r="D46" s="543"/>
      <c r="E46" s="543"/>
      <c r="F46" s="16"/>
      <c r="G46" s="454"/>
      <c r="H46" s="454"/>
    </row>
    <row r="47" spans="2:12" ht="17.100000000000001" customHeight="1">
      <c r="B47" s="452"/>
      <c r="C47" s="453"/>
      <c r="D47" s="453"/>
      <c r="E47" s="453"/>
      <c r="F47" s="16"/>
      <c r="G47" s="454"/>
      <c r="H47" s="454"/>
    </row>
    <row r="48" spans="2:12" ht="17.100000000000001" customHeight="1">
      <c r="B48" s="31" t="s">
        <v>796</v>
      </c>
      <c r="C48" s="448" t="s">
        <v>789</v>
      </c>
      <c r="D48" s="449" t="s">
        <v>841</v>
      </c>
      <c r="E48" s="790" t="s">
        <v>842</v>
      </c>
      <c r="F48" s="790"/>
      <c r="G48" s="32" t="s">
        <v>843</v>
      </c>
      <c r="H48" s="493"/>
    </row>
    <row r="49" spans="2:8" ht="17.100000000000001" customHeight="1">
      <c r="B49" s="796" t="s">
        <v>803</v>
      </c>
      <c r="C49" s="446" t="s">
        <v>844</v>
      </c>
      <c r="D49" s="450" t="s">
        <v>845</v>
      </c>
      <c r="E49" s="787" t="s">
        <v>846</v>
      </c>
      <c r="F49" s="787"/>
      <c r="G49" s="450">
        <v>2</v>
      </c>
      <c r="H49" s="493"/>
    </row>
    <row r="50" spans="2:8" ht="17.100000000000001" customHeight="1">
      <c r="B50" s="797"/>
      <c r="C50" s="446" t="s">
        <v>847</v>
      </c>
      <c r="D50" s="450" t="s">
        <v>848</v>
      </c>
      <c r="E50" s="787" t="s">
        <v>849</v>
      </c>
      <c r="F50" s="787"/>
      <c r="G50" s="450">
        <v>4</v>
      </c>
      <c r="H50" s="493"/>
    </row>
    <row r="51" spans="2:8" ht="17.100000000000001" customHeight="1">
      <c r="B51" s="798"/>
      <c r="C51" s="446" t="s">
        <v>850</v>
      </c>
      <c r="D51" s="450" t="s">
        <v>103</v>
      </c>
      <c r="E51" s="787">
        <v>1</v>
      </c>
      <c r="F51" s="787"/>
      <c r="G51" s="450">
        <v>1</v>
      </c>
      <c r="H51" s="493"/>
    </row>
    <row r="52" spans="2:8" ht="17.100000000000001" customHeight="1">
      <c r="B52" s="793" t="s">
        <v>814</v>
      </c>
      <c r="C52" s="446" t="s">
        <v>844</v>
      </c>
      <c r="D52" s="450" t="s">
        <v>851</v>
      </c>
      <c r="E52" s="787">
        <v>4</v>
      </c>
      <c r="F52" s="787"/>
      <c r="G52" s="450">
        <v>4</v>
      </c>
      <c r="H52" s="493"/>
    </row>
    <row r="53" spans="2:8" ht="17.100000000000001" customHeight="1">
      <c r="B53" s="794"/>
      <c r="C53" s="446" t="s">
        <v>847</v>
      </c>
      <c r="D53" s="450" t="s">
        <v>852</v>
      </c>
      <c r="E53" s="788" t="s">
        <v>853</v>
      </c>
      <c r="F53" s="788"/>
      <c r="G53" s="450">
        <v>6</v>
      </c>
      <c r="H53" s="493"/>
    </row>
    <row r="54" spans="2:8" ht="17.100000000000001" customHeight="1">
      <c r="B54" s="794"/>
      <c r="C54" s="455" t="s">
        <v>854</v>
      </c>
      <c r="D54" s="456" t="s">
        <v>103</v>
      </c>
      <c r="E54" s="789">
        <v>1</v>
      </c>
      <c r="F54" s="789"/>
      <c r="G54" s="456">
        <v>1</v>
      </c>
      <c r="H54" s="493"/>
    </row>
    <row r="55" spans="2:8" ht="17.100000000000001" customHeight="1">
      <c r="B55" s="452"/>
      <c r="C55" s="453"/>
      <c r="D55" s="453"/>
      <c r="E55" s="453"/>
      <c r="F55" s="16"/>
      <c r="G55" s="454"/>
      <c r="H55" s="493"/>
    </row>
    <row r="56" spans="2:8" ht="17.100000000000001" customHeight="1">
      <c r="B56" s="452"/>
      <c r="C56" s="453"/>
      <c r="D56" s="453"/>
      <c r="E56" s="453"/>
      <c r="F56" s="16"/>
      <c r="G56" s="454"/>
      <c r="H56" s="493"/>
    </row>
    <row r="57" spans="2:8" ht="17.100000000000001" customHeight="1">
      <c r="B57" s="31" t="s">
        <v>796</v>
      </c>
      <c r="C57" s="448" t="s">
        <v>833</v>
      </c>
      <c r="D57" s="449" t="s">
        <v>855</v>
      </c>
      <c r="E57" s="790" t="s">
        <v>856</v>
      </c>
      <c r="F57" s="790"/>
      <c r="G57" s="32" t="s">
        <v>857</v>
      </c>
      <c r="H57" s="493"/>
    </row>
    <row r="58" spans="2:8" ht="17.100000000000001" customHeight="1">
      <c r="B58" s="796" t="s">
        <v>803</v>
      </c>
      <c r="C58" s="446" t="s">
        <v>836</v>
      </c>
      <c r="D58" s="450" t="s">
        <v>930</v>
      </c>
      <c r="E58" s="787" t="s">
        <v>931</v>
      </c>
      <c r="F58" s="787"/>
      <c r="G58" s="450" t="s">
        <v>932</v>
      </c>
      <c r="H58" s="493"/>
    </row>
    <row r="59" spans="2:8" ht="17.100000000000001" customHeight="1">
      <c r="B59" s="797"/>
      <c r="C59" s="446" t="s">
        <v>839</v>
      </c>
      <c r="D59" s="450" t="s">
        <v>930</v>
      </c>
      <c r="E59" s="787" t="s">
        <v>931</v>
      </c>
      <c r="F59" s="787"/>
      <c r="G59" s="450" t="s">
        <v>932</v>
      </c>
      <c r="H59" s="493"/>
    </row>
    <row r="60" spans="2:8" ht="17.100000000000001" customHeight="1">
      <c r="B60" s="798"/>
      <c r="C60" s="446" t="s">
        <v>840</v>
      </c>
      <c r="D60" s="450" t="s">
        <v>933</v>
      </c>
      <c r="E60" s="787" t="s">
        <v>931</v>
      </c>
      <c r="F60" s="787"/>
      <c r="G60" s="450" t="s">
        <v>934</v>
      </c>
      <c r="H60" s="493"/>
    </row>
    <row r="61" spans="2:8" ht="17.100000000000001" customHeight="1">
      <c r="B61" s="793" t="s">
        <v>814</v>
      </c>
      <c r="C61" s="446" t="s">
        <v>836</v>
      </c>
      <c r="D61" s="450" t="s">
        <v>930</v>
      </c>
      <c r="E61" s="787" t="s">
        <v>935</v>
      </c>
      <c r="F61" s="787"/>
      <c r="G61" s="450" t="s">
        <v>936</v>
      </c>
      <c r="H61" s="493"/>
    </row>
    <row r="62" spans="2:8" ht="17.100000000000001" customHeight="1">
      <c r="B62" s="794"/>
      <c r="C62" s="446" t="s">
        <v>839</v>
      </c>
      <c r="D62" s="450" t="s">
        <v>930</v>
      </c>
      <c r="E62" s="788" t="s">
        <v>935</v>
      </c>
      <c r="F62" s="788"/>
      <c r="G62" s="450" t="s">
        <v>937</v>
      </c>
      <c r="H62" s="493"/>
    </row>
    <row r="63" spans="2:8" ht="17.100000000000001" customHeight="1">
      <c r="B63" s="794"/>
      <c r="C63" s="455" t="s">
        <v>840</v>
      </c>
      <c r="D63" s="456" t="s">
        <v>938</v>
      </c>
      <c r="E63" s="789" t="s">
        <v>935</v>
      </c>
      <c r="F63" s="789"/>
      <c r="G63" s="456" t="s">
        <v>937</v>
      </c>
      <c r="H63" s="493"/>
    </row>
    <row r="64" spans="2:8" ht="17.100000000000001" customHeight="1">
      <c r="B64" s="452"/>
      <c r="C64" s="453"/>
      <c r="D64" s="453"/>
      <c r="E64" s="453"/>
      <c r="F64" s="16"/>
      <c r="G64" s="454"/>
      <c r="H64" s="454"/>
    </row>
    <row r="65" spans="2:9" ht="17.100000000000001" customHeight="1">
      <c r="B65" s="452"/>
      <c r="C65" s="453"/>
      <c r="D65" s="453"/>
      <c r="E65" s="453"/>
      <c r="F65" s="16"/>
      <c r="G65" s="454"/>
      <c r="H65" s="454"/>
    </row>
    <row r="66" spans="2:9" ht="17.100000000000001" customHeight="1">
      <c r="B66" s="31" t="s">
        <v>796</v>
      </c>
      <c r="C66" s="448" t="s">
        <v>858</v>
      </c>
      <c r="D66" s="493"/>
      <c r="E66" s="493"/>
      <c r="F66" s="493"/>
      <c r="G66" s="493"/>
      <c r="H66" s="493"/>
      <c r="I66" s="493"/>
    </row>
    <row r="67" spans="2:9" ht="17.100000000000001" customHeight="1">
      <c r="B67" s="457" t="s">
        <v>803</v>
      </c>
      <c r="C67" s="491">
        <v>0.05</v>
      </c>
      <c r="D67" s="493"/>
      <c r="E67" s="493"/>
      <c r="F67" s="493"/>
      <c r="G67" s="493"/>
      <c r="H67" s="493"/>
    </row>
    <row r="68" spans="2:9" ht="17.100000000000001" customHeight="1">
      <c r="B68" s="459" t="s">
        <v>814</v>
      </c>
      <c r="C68" s="491">
        <v>0.05</v>
      </c>
      <c r="D68" s="493"/>
      <c r="E68" s="493"/>
      <c r="F68" s="493"/>
      <c r="G68" s="493"/>
      <c r="H68" s="493"/>
    </row>
    <row r="69" spans="2:9" ht="17.25" customHeight="1">
      <c r="D69" s="493"/>
      <c r="E69" s="493"/>
      <c r="F69" s="493"/>
      <c r="G69" s="493"/>
      <c r="H69" s="493"/>
    </row>
    <row r="70" spans="2:9" ht="17.25" customHeight="1">
      <c r="D70" s="493"/>
      <c r="E70" s="493"/>
      <c r="F70" s="493"/>
      <c r="G70" s="493"/>
      <c r="H70" s="493"/>
    </row>
    <row r="71" spans="2:9" ht="17.100000000000001" customHeight="1">
      <c r="B71" s="31" t="s">
        <v>796</v>
      </c>
      <c r="C71" s="448" t="s">
        <v>859</v>
      </c>
      <c r="D71" s="448"/>
      <c r="E71"/>
      <c r="F71" s="493"/>
      <c r="G71" s="493"/>
      <c r="H71" s="493"/>
      <c r="I71" s="493"/>
    </row>
    <row r="72" spans="2:9" ht="17.100000000000001" customHeight="1">
      <c r="B72" s="458"/>
      <c r="C72" s="491" t="s">
        <v>860</v>
      </c>
      <c r="D72" s="491" t="s">
        <v>861</v>
      </c>
      <c r="E72"/>
      <c r="F72" s="493"/>
      <c r="G72" s="493"/>
      <c r="H72" s="493"/>
      <c r="I72" s="493"/>
    </row>
    <row r="73" spans="2:9" ht="17.100000000000001" customHeight="1">
      <c r="B73" s="457" t="s">
        <v>803</v>
      </c>
      <c r="C73" s="491">
        <v>1</v>
      </c>
      <c r="D73" s="491">
        <v>1</v>
      </c>
      <c r="E73"/>
      <c r="F73" s="493"/>
      <c r="G73" s="493"/>
      <c r="H73" s="493"/>
    </row>
    <row r="74" spans="2:9" ht="17.100000000000001" customHeight="1">
      <c r="B74" s="459" t="s">
        <v>814</v>
      </c>
      <c r="C74" s="491">
        <v>0.5</v>
      </c>
      <c r="D74" s="491">
        <v>1</v>
      </c>
      <c r="E74"/>
      <c r="F74" s="493"/>
      <c r="G74" s="493"/>
      <c r="H74" s="493"/>
    </row>
    <row r="75" spans="2:9" ht="17.100000000000001" customHeight="1">
      <c r="B75" s="452"/>
      <c r="C75" s="453"/>
      <c r="D75" s="453"/>
      <c r="E75" s="453"/>
      <c r="F75" s="16"/>
      <c r="G75" s="454"/>
      <c r="H75" s="454"/>
    </row>
    <row r="76" spans="2:9" ht="17.100000000000001" customHeight="1">
      <c r="B76" s="452"/>
      <c r="C76" s="453"/>
      <c r="D76" s="453"/>
      <c r="E76" s="453"/>
      <c r="F76" s="16"/>
      <c r="G76" s="454"/>
      <c r="H76" s="454"/>
    </row>
    <row r="77" spans="2:9" ht="17.100000000000001" customHeight="1">
      <c r="B77" s="5" t="s">
        <v>26</v>
      </c>
      <c r="C77" s="5"/>
      <c r="D77" s="5"/>
      <c r="E77" s="5"/>
      <c r="F77" s="6"/>
      <c r="G77" s="6"/>
      <c r="H77" s="5"/>
      <c r="I77" s="23"/>
    </row>
    <row r="78" spans="2:9" ht="17.25" customHeight="1">
      <c r="B78" s="65" t="s">
        <v>783</v>
      </c>
      <c r="C78" s="65" t="s">
        <v>862</v>
      </c>
    </row>
    <row r="79" spans="2:9" ht="17.25" customHeight="1"/>
  </sheetData>
  <sheetProtection algorithmName="SHA-512" hashValue="O+5JYyPgM8bBOo+DD4/uWNcvdJI7vPI78cE5IYF1GCFrw1C+hNJDCvCg2xRzyVgKAeMJyhwuoWnwWNyMANwRlQ==" saltValue="s9OkU5mW+qMLvXbQMXAL5Q==" spinCount="100000" sheet="1" objects="1" scenarios="1"/>
  <mergeCells count="41">
    <mergeCell ref="B61:B63"/>
    <mergeCell ref="K1:L1"/>
    <mergeCell ref="C43:C45"/>
    <mergeCell ref="B49:B51"/>
    <mergeCell ref="B52:B54"/>
    <mergeCell ref="B58:B60"/>
    <mergeCell ref="E9:F9"/>
    <mergeCell ref="E10:F10"/>
    <mergeCell ref="E11:F11"/>
    <mergeCell ref="E12:F12"/>
    <mergeCell ref="E28:F28"/>
    <mergeCell ref="E29:F29"/>
    <mergeCell ref="E30:F30"/>
    <mergeCell ref="D18:E18"/>
    <mergeCell ref="D19:E19"/>
    <mergeCell ref="E25:F25"/>
    <mergeCell ref="E26:F26"/>
    <mergeCell ref="E27:F27"/>
    <mergeCell ref="E31:F31"/>
    <mergeCell ref="D42:E42"/>
    <mergeCell ref="D43:E45"/>
    <mergeCell ref="E34:F34"/>
    <mergeCell ref="E35:F35"/>
    <mergeCell ref="E36:F36"/>
    <mergeCell ref="E37:F37"/>
    <mergeCell ref="E38:F38"/>
    <mergeCell ref="E39:F39"/>
    <mergeCell ref="E48:F48"/>
    <mergeCell ref="E49:F49"/>
    <mergeCell ref="E50:F50"/>
    <mergeCell ref="E51:F51"/>
    <mergeCell ref="E52:F52"/>
    <mergeCell ref="E60:F60"/>
    <mergeCell ref="E61:F61"/>
    <mergeCell ref="E62:F62"/>
    <mergeCell ref="E63:F63"/>
    <mergeCell ref="E53:F53"/>
    <mergeCell ref="E54:F54"/>
    <mergeCell ref="E57:F57"/>
    <mergeCell ref="E58:F58"/>
    <mergeCell ref="E59:F59"/>
  </mergeCells>
  <hyperlinks>
    <hyperlink ref="K1:L1" location="Übersicht!A1" display="Übersicht!A1" xr:uid="{0F983A05-1D43-44B5-948E-1AFDE74F354E}"/>
  </hyperlinks>
  <pageMargins left="0.7" right="0.7" top="0.78740157499999996" bottom="0.78740157499999996"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A06A7-32BF-414D-8F79-8783AF6A1CFD}">
  <sheetPr codeName="Tabelle37">
    <tabColor rgb="FFFFD243"/>
  </sheetPr>
  <dimension ref="A1:AI73"/>
  <sheetViews>
    <sheetView showGridLines="0" zoomScale="80" zoomScaleNormal="80" workbookViewId="0"/>
  </sheetViews>
  <sheetFormatPr baseColWidth="10" defaultColWidth="8.42578125" defaultRowHeight="16.5"/>
  <cols>
    <col min="1" max="1" width="9.42578125" style="3" customWidth="1"/>
    <col min="2" max="2" width="77.42578125" style="3" customWidth="1"/>
    <col min="3" max="5" width="32.85546875" style="3" customWidth="1"/>
    <col min="6" max="6" width="50" style="3" bestFit="1" customWidth="1"/>
    <col min="7" max="7" width="48.140625" style="3" bestFit="1" customWidth="1"/>
    <col min="8" max="8" width="11.42578125" style="3" bestFit="1" customWidth="1"/>
    <col min="9" max="10" width="11.42578125" style="3"/>
    <col min="11" max="16384" width="8.42578125" style="3"/>
  </cols>
  <sheetData>
    <row r="1" spans="1:35" s="33" customFormat="1" ht="35.1" customHeight="1">
      <c r="A1" s="704"/>
      <c r="B1" s="705" t="s">
        <v>942</v>
      </c>
      <c r="C1" s="704"/>
      <c r="D1" s="706"/>
      <c r="E1" s="706"/>
      <c r="F1" s="706"/>
      <c r="G1" s="706"/>
      <c r="H1" s="2"/>
      <c r="I1" s="713" t="s">
        <v>989</v>
      </c>
      <c r="J1" s="714"/>
      <c r="K1" s="136"/>
      <c r="L1" s="136"/>
      <c r="M1" s="136"/>
      <c r="N1" s="136"/>
    </row>
    <row r="2" spans="1:35" s="33" customFormat="1" ht="9.9499999999999993" customHeight="1">
      <c r="A2" s="118"/>
      <c r="B2" s="118"/>
      <c r="C2" s="118"/>
      <c r="D2" s="118"/>
      <c r="E2" s="118"/>
      <c r="F2" s="118"/>
      <c r="G2" s="118"/>
      <c r="H2" s="2"/>
      <c r="I2" s="2"/>
      <c r="J2" s="2"/>
      <c r="K2" s="118"/>
      <c r="L2" s="118"/>
      <c r="M2" s="118"/>
      <c r="N2" s="118"/>
    </row>
    <row r="3" spans="1:35" s="101" customFormat="1" ht="20.100000000000001" customHeight="1">
      <c r="A3" s="123"/>
      <c r="B3" s="123" t="s">
        <v>886</v>
      </c>
      <c r="C3" s="124"/>
      <c r="D3" s="124"/>
      <c r="E3" s="123"/>
      <c r="F3" s="125"/>
      <c r="G3" s="126"/>
      <c r="H3" s="2"/>
      <c r="I3" s="2"/>
      <c r="J3" s="2"/>
      <c r="K3" s="158"/>
      <c r="L3" s="158"/>
      <c r="M3" s="158"/>
      <c r="N3" s="158"/>
      <c r="O3" s="102"/>
      <c r="P3" s="102"/>
      <c r="Q3" s="102"/>
      <c r="R3" s="102"/>
      <c r="S3" s="102"/>
      <c r="T3" s="102"/>
      <c r="U3" s="102"/>
      <c r="V3" s="102"/>
      <c r="W3" s="102"/>
      <c r="X3" s="102"/>
      <c r="Y3" s="102"/>
      <c r="Z3" s="102"/>
      <c r="AA3" s="102"/>
      <c r="AB3" s="102"/>
      <c r="AC3" s="102"/>
      <c r="AD3" s="102"/>
      <c r="AE3" s="102"/>
      <c r="AF3" s="102"/>
      <c r="AG3" s="102"/>
      <c r="AH3" s="102"/>
      <c r="AI3" s="102"/>
    </row>
    <row r="4" spans="1:35" ht="9.9499999999999993" customHeight="1">
      <c r="A4" s="159"/>
      <c r="B4" s="159"/>
      <c r="C4" s="160"/>
      <c r="D4" s="161"/>
      <c r="E4" s="161"/>
      <c r="F4" s="161"/>
      <c r="G4" s="161"/>
      <c r="H4" s="26"/>
      <c r="I4" s="26"/>
      <c r="J4" s="26"/>
      <c r="K4" s="160"/>
      <c r="L4" s="160"/>
      <c r="M4" s="160"/>
      <c r="N4" s="160"/>
    </row>
    <row r="5" spans="1:35" ht="20.100000000000001" customHeight="1">
      <c r="A5" s="104"/>
      <c r="B5" s="105"/>
      <c r="C5" s="104"/>
      <c r="D5" s="104"/>
      <c r="E5" s="104"/>
      <c r="F5" s="104"/>
      <c r="G5" s="26"/>
      <c r="H5" s="26"/>
      <c r="I5" s="26"/>
      <c r="J5" s="104"/>
      <c r="K5" s="104"/>
      <c r="L5" s="104"/>
      <c r="M5" s="104"/>
    </row>
    <row r="6" spans="1:35" s="538" customFormat="1" ht="20.100000000000001" customHeight="1">
      <c r="A6" s="532"/>
      <c r="B6" s="536"/>
      <c r="C6" s="129" t="s">
        <v>3</v>
      </c>
      <c r="D6" s="129" t="s">
        <v>88</v>
      </c>
      <c r="E6" s="129" t="s">
        <v>89</v>
      </c>
      <c r="F6" s="536" t="s">
        <v>9</v>
      </c>
      <c r="G6" s="537"/>
      <c r="H6" s="26"/>
      <c r="I6" s="26"/>
      <c r="J6" s="532"/>
      <c r="K6" s="532"/>
      <c r="L6" s="532"/>
      <c r="M6" s="532"/>
    </row>
    <row r="7" spans="1:35" s="538" customFormat="1" ht="20.100000000000001" customHeight="1">
      <c r="A7" s="532"/>
      <c r="B7" s="534" t="s">
        <v>91</v>
      </c>
      <c r="C7" s="144" t="s">
        <v>1010</v>
      </c>
      <c r="D7" s="144">
        <v>4.08</v>
      </c>
      <c r="E7" s="144">
        <v>3.4</v>
      </c>
      <c r="F7" s="534" t="s">
        <v>90</v>
      </c>
      <c r="G7" s="537"/>
      <c r="H7" s="26"/>
      <c r="I7" s="26"/>
      <c r="J7" s="532"/>
      <c r="K7" s="532"/>
      <c r="L7" s="532"/>
      <c r="M7" s="532"/>
    </row>
    <row r="8" spans="1:35" s="538" customFormat="1" ht="20.100000000000001" customHeight="1">
      <c r="A8" s="532"/>
      <c r="B8" s="534" t="s">
        <v>92</v>
      </c>
      <c r="C8" s="144" t="s">
        <v>94</v>
      </c>
      <c r="D8" s="144">
        <v>25</v>
      </c>
      <c r="E8" s="144">
        <v>25</v>
      </c>
      <c r="F8" s="534" t="s">
        <v>93</v>
      </c>
      <c r="G8" s="537"/>
      <c r="H8" s="26"/>
      <c r="I8" s="26"/>
      <c r="J8" s="532"/>
      <c r="K8" s="532"/>
      <c r="L8" s="532"/>
      <c r="M8" s="532"/>
    </row>
    <row r="9" spans="1:35" s="538" customFormat="1" ht="20.100000000000001" customHeight="1">
      <c r="A9" s="532"/>
      <c r="B9" s="534" t="s">
        <v>95</v>
      </c>
      <c r="C9" s="144" t="s">
        <v>96</v>
      </c>
      <c r="D9" s="191">
        <v>0.08</v>
      </c>
      <c r="E9" s="191">
        <f>D9</f>
        <v>0.08</v>
      </c>
      <c r="F9" s="534" t="s">
        <v>90</v>
      </c>
      <c r="G9" s="537"/>
      <c r="H9" s="26"/>
      <c r="I9" s="26"/>
      <c r="J9" s="532"/>
      <c r="K9" s="532"/>
      <c r="L9" s="532"/>
      <c r="M9" s="532"/>
    </row>
    <row r="10" spans="1:35" s="538" customFormat="1" ht="20.100000000000001" customHeight="1">
      <c r="A10" s="532"/>
      <c r="B10" s="163" t="s">
        <v>97</v>
      </c>
      <c r="C10" s="144" t="s">
        <v>1011</v>
      </c>
      <c r="D10" s="191">
        <f>D7*D9</f>
        <v>0.32640000000000002</v>
      </c>
      <c r="E10" s="191">
        <f>E7*E9</f>
        <v>0.27200000000000002</v>
      </c>
      <c r="F10" s="534" t="s">
        <v>90</v>
      </c>
      <c r="G10" s="537"/>
      <c r="H10" s="26"/>
      <c r="I10" s="26"/>
      <c r="J10" s="532"/>
      <c r="K10" s="532"/>
      <c r="L10" s="532"/>
      <c r="M10" s="532"/>
    </row>
    <row r="11" spans="1:35" s="538" customFormat="1" ht="20.100000000000001" customHeight="1">
      <c r="A11" s="532"/>
      <c r="B11" s="534" t="s">
        <v>98</v>
      </c>
      <c r="C11" s="144" t="s">
        <v>99</v>
      </c>
      <c r="D11" s="364">
        <v>2000</v>
      </c>
      <c r="E11" s="364">
        <v>2000</v>
      </c>
      <c r="F11" s="534" t="s">
        <v>979</v>
      </c>
      <c r="G11" s="537"/>
      <c r="H11" s="26"/>
      <c r="I11" s="26"/>
      <c r="J11" s="532"/>
      <c r="K11" s="532"/>
      <c r="L11" s="532"/>
      <c r="M11" s="532"/>
    </row>
    <row r="12" spans="1:35" s="538" customFormat="1" ht="20.100000000000001" customHeight="1">
      <c r="A12" s="532"/>
      <c r="B12" s="534" t="s">
        <v>100</v>
      </c>
      <c r="C12" s="144" t="s">
        <v>1012</v>
      </c>
      <c r="D12" s="144">
        <f>2200*1000/(10^6)</f>
        <v>2.2000000000000002</v>
      </c>
      <c r="E12" s="144">
        <v>2.2000000000000002</v>
      </c>
      <c r="F12" s="534" t="s">
        <v>90</v>
      </c>
      <c r="G12" s="537"/>
      <c r="H12" s="26"/>
      <c r="I12" s="26"/>
      <c r="J12" s="532"/>
      <c r="K12" s="532"/>
      <c r="L12" s="532"/>
      <c r="M12" s="532"/>
    </row>
    <row r="13" spans="1:35" s="538" customFormat="1" ht="20.100000000000001" customHeight="1">
      <c r="A13" s="532"/>
      <c r="B13" s="534" t="s">
        <v>101</v>
      </c>
      <c r="C13" s="144" t="s">
        <v>94</v>
      </c>
      <c r="D13" s="144">
        <v>55</v>
      </c>
      <c r="E13" s="144">
        <v>55</v>
      </c>
      <c r="F13" s="534" t="s">
        <v>93</v>
      </c>
      <c r="G13" s="537"/>
      <c r="H13" s="26"/>
      <c r="I13" s="26"/>
      <c r="J13" s="532"/>
      <c r="K13" s="532"/>
      <c r="L13" s="532"/>
      <c r="M13" s="532"/>
    </row>
    <row r="14" spans="1:35" s="538" customFormat="1" ht="20.100000000000001" customHeight="1">
      <c r="A14" s="532"/>
      <c r="B14" s="534" t="s">
        <v>102</v>
      </c>
      <c r="C14" s="144" t="s">
        <v>94</v>
      </c>
      <c r="D14" s="144">
        <v>80</v>
      </c>
      <c r="E14" s="144">
        <v>80</v>
      </c>
      <c r="F14" s="534" t="s">
        <v>120</v>
      </c>
      <c r="G14" s="537"/>
      <c r="H14" s="26"/>
      <c r="I14" s="26"/>
      <c r="J14" s="532"/>
      <c r="K14" s="532"/>
      <c r="L14" s="532"/>
      <c r="M14" s="532"/>
    </row>
    <row r="15" spans="1:35" s="538" customFormat="1" ht="20.100000000000001" customHeight="1">
      <c r="A15" s="532"/>
      <c r="B15" s="534" t="s">
        <v>617</v>
      </c>
      <c r="C15" s="144" t="s">
        <v>94</v>
      </c>
      <c r="D15" s="144" t="s">
        <v>103</v>
      </c>
      <c r="E15" s="144">
        <v>40</v>
      </c>
      <c r="F15" s="534" t="s">
        <v>93</v>
      </c>
      <c r="G15" s="537"/>
      <c r="H15" s="26"/>
      <c r="I15" s="26"/>
      <c r="J15" s="532"/>
      <c r="K15" s="532"/>
      <c r="L15" s="532"/>
      <c r="M15" s="532"/>
    </row>
    <row r="16" spans="1:35" s="538" customFormat="1" ht="20.100000000000001" customHeight="1">
      <c r="A16" s="532"/>
      <c r="B16" s="534" t="s">
        <v>104</v>
      </c>
      <c r="C16" s="144" t="s">
        <v>94</v>
      </c>
      <c r="D16" s="144" t="s">
        <v>103</v>
      </c>
      <c r="E16" s="144">
        <v>40</v>
      </c>
      <c r="F16" s="534" t="s">
        <v>93</v>
      </c>
      <c r="G16" s="537"/>
      <c r="H16" s="26"/>
      <c r="I16" s="26"/>
      <c r="J16" s="532"/>
      <c r="K16" s="532"/>
      <c r="L16" s="532"/>
      <c r="M16" s="532"/>
    </row>
    <row r="17" spans="1:14" s="538" customFormat="1" ht="20.100000000000001" customHeight="1">
      <c r="A17" s="532"/>
      <c r="B17" s="534" t="s">
        <v>616</v>
      </c>
      <c r="C17" s="144" t="s">
        <v>1011</v>
      </c>
      <c r="D17" s="144" t="s">
        <v>103</v>
      </c>
      <c r="E17" s="144">
        <v>0.4</v>
      </c>
      <c r="F17" s="534" t="s">
        <v>105</v>
      </c>
      <c r="G17" s="537"/>
      <c r="H17" s="26"/>
      <c r="I17" s="26"/>
      <c r="J17" s="532"/>
      <c r="K17" s="532"/>
      <c r="L17" s="532"/>
      <c r="M17" s="532"/>
    </row>
    <row r="18" spans="1:14" s="538" customFormat="1" ht="20.100000000000001" customHeight="1">
      <c r="A18" s="532"/>
      <c r="B18" s="534" t="s">
        <v>106</v>
      </c>
      <c r="C18" s="144" t="s">
        <v>1013</v>
      </c>
      <c r="D18" s="191">
        <f>0.015*(D12+D10)</f>
        <v>3.7895999999999999E-2</v>
      </c>
      <c r="E18" s="191">
        <f>0.015*(E12+E10)</f>
        <v>3.7080000000000002E-2</v>
      </c>
      <c r="F18" s="534" t="s">
        <v>105</v>
      </c>
      <c r="G18" s="537"/>
      <c r="H18" s="2"/>
      <c r="I18" s="2"/>
      <c r="J18" s="532"/>
      <c r="K18" s="532"/>
      <c r="L18" s="532"/>
      <c r="M18" s="532"/>
    </row>
    <row r="19" spans="1:14" s="538" customFormat="1" ht="20.100000000000001" customHeight="1">
      <c r="A19" s="532"/>
      <c r="B19" s="534" t="s">
        <v>107</v>
      </c>
      <c r="C19" s="144" t="s">
        <v>108</v>
      </c>
      <c r="D19" s="144">
        <v>0.85</v>
      </c>
      <c r="E19" s="144">
        <v>0.85</v>
      </c>
      <c r="F19" s="534" t="s">
        <v>661</v>
      </c>
      <c r="G19" s="539"/>
      <c r="H19" s="2"/>
      <c r="I19" s="2"/>
      <c r="J19" s="532"/>
      <c r="K19" s="532"/>
      <c r="L19" s="532"/>
      <c r="M19" s="532"/>
    </row>
    <row r="20" spans="1:14" s="538" customFormat="1" ht="20.100000000000001" customHeight="1">
      <c r="A20" s="532"/>
      <c r="B20" s="534" t="s">
        <v>109</v>
      </c>
      <c r="C20" s="144" t="s">
        <v>110</v>
      </c>
      <c r="D20" s="144">
        <v>0.99</v>
      </c>
      <c r="E20" s="144">
        <v>0.99</v>
      </c>
      <c r="F20" s="534" t="s">
        <v>661</v>
      </c>
      <c r="G20" s="539"/>
      <c r="H20" s="15"/>
      <c r="I20" s="15"/>
      <c r="J20" s="532"/>
      <c r="K20" s="532"/>
      <c r="L20" s="532"/>
      <c r="M20" s="532"/>
    </row>
    <row r="21" spans="1:14" s="538" customFormat="1" ht="20.100000000000001" customHeight="1">
      <c r="A21" s="532"/>
      <c r="B21" s="534" t="s">
        <v>657</v>
      </c>
      <c r="C21" s="144" t="s">
        <v>1014</v>
      </c>
      <c r="D21" s="144">
        <v>0.74</v>
      </c>
      <c r="E21" s="144" t="s">
        <v>103</v>
      </c>
      <c r="F21" s="534" t="s">
        <v>670</v>
      </c>
      <c r="G21" s="15"/>
      <c r="H21" s="18"/>
      <c r="I21" s="18"/>
      <c r="J21" s="532"/>
      <c r="K21" s="532"/>
      <c r="L21" s="532"/>
      <c r="M21" s="532"/>
    </row>
    <row r="22" spans="1:14" s="538" customFormat="1" ht="20.100000000000001" customHeight="1">
      <c r="A22" s="532"/>
      <c r="B22" s="534" t="s">
        <v>111</v>
      </c>
      <c r="C22" s="144" t="s">
        <v>113</v>
      </c>
      <c r="D22" s="364">
        <v>33500</v>
      </c>
      <c r="E22" s="364" t="s">
        <v>103</v>
      </c>
      <c r="F22" s="534" t="s">
        <v>112</v>
      </c>
      <c r="G22" s="18"/>
      <c r="H22" s="3"/>
      <c r="I22" s="3"/>
      <c r="J22" s="532"/>
      <c r="K22" s="532"/>
      <c r="L22" s="532"/>
      <c r="M22" s="532"/>
    </row>
    <row r="23" spans="1:14" s="538" customFormat="1" ht="20.100000000000001" customHeight="1">
      <c r="A23" s="532"/>
      <c r="B23" s="534" t="s">
        <v>114</v>
      </c>
      <c r="C23" s="144" t="s">
        <v>96</v>
      </c>
      <c r="D23" s="144">
        <v>0.08</v>
      </c>
      <c r="E23" s="144">
        <v>0.1</v>
      </c>
      <c r="F23" s="534" t="s">
        <v>115</v>
      </c>
      <c r="H23" s="3"/>
      <c r="I23" s="3"/>
      <c r="J23" s="532"/>
      <c r="K23" s="532"/>
      <c r="L23" s="532"/>
      <c r="M23" s="532"/>
    </row>
    <row r="24" spans="1:14" s="538" customFormat="1" ht="20.100000000000001" customHeight="1">
      <c r="A24" s="532"/>
      <c r="B24" s="532"/>
      <c r="C24" s="532"/>
      <c r="D24" s="532"/>
      <c r="E24" s="532"/>
      <c r="F24" s="532"/>
      <c r="G24" s="532"/>
      <c r="H24" s="532"/>
      <c r="I24" s="3"/>
      <c r="J24" s="3"/>
      <c r="K24" s="532"/>
      <c r="L24" s="532"/>
      <c r="M24" s="532"/>
      <c r="N24" s="532"/>
    </row>
    <row r="25" spans="1:14" s="538" customFormat="1" ht="20.100000000000001" customHeight="1">
      <c r="A25" s="532"/>
      <c r="B25" s="540"/>
      <c r="C25" s="540"/>
      <c r="D25" s="541"/>
      <c r="E25" s="541"/>
      <c r="F25" s="541"/>
      <c r="G25" s="540"/>
      <c r="I25" s="3"/>
      <c r="J25" s="3"/>
      <c r="K25" s="532"/>
      <c r="L25" s="532"/>
      <c r="M25" s="532"/>
      <c r="N25" s="532"/>
    </row>
    <row r="26" spans="1:14" s="538" customFormat="1" ht="20.100000000000001" customHeight="1">
      <c r="A26" s="532"/>
      <c r="B26" s="536"/>
      <c r="C26" s="129" t="s">
        <v>3</v>
      </c>
      <c r="D26" s="129">
        <v>2018</v>
      </c>
      <c r="E26" s="129">
        <v>2030</v>
      </c>
      <c r="F26" s="129">
        <v>2045</v>
      </c>
      <c r="G26" s="536" t="s">
        <v>9</v>
      </c>
      <c r="I26" s="3"/>
      <c r="J26" s="3"/>
      <c r="K26" s="532"/>
      <c r="L26" s="532"/>
      <c r="M26" s="532"/>
      <c r="N26" s="532"/>
    </row>
    <row r="27" spans="1:14" s="538" customFormat="1" ht="20.100000000000001" customHeight="1">
      <c r="A27" s="532"/>
      <c r="B27" s="534" t="s">
        <v>654</v>
      </c>
      <c r="C27" s="144" t="s">
        <v>73</v>
      </c>
      <c r="D27" s="144">
        <v>20</v>
      </c>
      <c r="E27" s="144">
        <v>60</v>
      </c>
      <c r="F27" s="144">
        <v>100</v>
      </c>
      <c r="G27" s="534" t="s">
        <v>656</v>
      </c>
      <c r="I27" s="3"/>
      <c r="J27" s="3"/>
      <c r="K27" s="532"/>
      <c r="L27" s="532"/>
      <c r="M27" s="532"/>
      <c r="N27" s="532"/>
    </row>
    <row r="28" spans="1:14" s="538" customFormat="1" ht="20.100000000000001" customHeight="1">
      <c r="A28" s="532"/>
      <c r="B28" s="534" t="s">
        <v>655</v>
      </c>
      <c r="C28" s="144" t="s">
        <v>73</v>
      </c>
      <c r="D28" s="144">
        <v>100</v>
      </c>
      <c r="E28" s="144">
        <v>100</v>
      </c>
      <c r="F28" s="144">
        <v>100</v>
      </c>
      <c r="G28" s="534" t="s">
        <v>661</v>
      </c>
      <c r="I28" s="3"/>
      <c r="J28" s="3"/>
      <c r="K28" s="532"/>
      <c r="L28" s="532"/>
      <c r="M28" s="532"/>
      <c r="N28" s="532"/>
    </row>
    <row r="29" spans="1:14" s="538" customFormat="1" ht="20.100000000000001" customHeight="1">
      <c r="A29" s="532"/>
      <c r="B29" s="532"/>
      <c r="C29" s="532"/>
      <c r="D29" s="532"/>
      <c r="E29" s="532"/>
      <c r="F29" s="532"/>
      <c r="G29" s="532"/>
      <c r="H29" s="532"/>
      <c r="I29" s="3"/>
      <c r="J29" s="3"/>
      <c r="K29" s="532"/>
      <c r="L29" s="532"/>
      <c r="M29" s="532"/>
      <c r="N29" s="532"/>
    </row>
    <row r="30" spans="1:14" s="538" customFormat="1" ht="20.100000000000001" customHeight="1">
      <c r="A30" s="532"/>
      <c r="B30" s="540"/>
      <c r="C30" s="540"/>
      <c r="D30" s="541"/>
      <c r="E30" s="541"/>
      <c r="F30" s="541"/>
      <c r="G30" s="541"/>
      <c r="I30" s="3"/>
      <c r="J30" s="3"/>
      <c r="K30" s="532"/>
      <c r="L30" s="532"/>
      <c r="M30" s="532"/>
      <c r="N30" s="532"/>
    </row>
    <row r="31" spans="1:14" s="538" customFormat="1" ht="20.100000000000001" customHeight="1">
      <c r="A31" s="532"/>
      <c r="B31" s="536"/>
      <c r="C31" s="129" t="s">
        <v>3</v>
      </c>
      <c r="D31" s="129">
        <v>2018</v>
      </c>
      <c r="E31" s="129">
        <v>2030</v>
      </c>
      <c r="F31" s="129">
        <v>2045</v>
      </c>
      <c r="G31" s="536" t="s">
        <v>9</v>
      </c>
      <c r="I31" s="3"/>
      <c r="J31" s="3"/>
      <c r="K31" s="532"/>
      <c r="L31" s="532"/>
      <c r="M31" s="532"/>
      <c r="N31" s="532"/>
    </row>
    <row r="32" spans="1:14" s="538" customFormat="1" ht="20.100000000000001" customHeight="1">
      <c r="A32" s="532"/>
      <c r="B32" s="534" t="s">
        <v>653</v>
      </c>
      <c r="C32" s="144" t="s">
        <v>73</v>
      </c>
      <c r="D32" s="144">
        <v>100</v>
      </c>
      <c r="E32" s="144">
        <v>30</v>
      </c>
      <c r="F32" s="144">
        <v>15</v>
      </c>
      <c r="G32" s="534" t="s">
        <v>651</v>
      </c>
      <c r="I32" s="117"/>
      <c r="J32" s="117"/>
      <c r="K32" s="532"/>
      <c r="L32" s="532"/>
      <c r="M32" s="532"/>
      <c r="N32" s="532"/>
    </row>
    <row r="33" spans="1:14" s="538" customFormat="1" ht="20.100000000000001" customHeight="1">
      <c r="A33" s="532"/>
      <c r="B33" s="534" t="s">
        <v>652</v>
      </c>
      <c r="C33" s="144" t="s">
        <v>73</v>
      </c>
      <c r="D33" s="144">
        <v>0</v>
      </c>
      <c r="E33" s="144">
        <v>70</v>
      </c>
      <c r="F33" s="144">
        <v>85</v>
      </c>
      <c r="G33" s="534" t="s">
        <v>651</v>
      </c>
      <c r="I33" s="569"/>
      <c r="J33" s="569"/>
      <c r="K33" s="532"/>
      <c r="L33" s="532"/>
      <c r="M33" s="532"/>
      <c r="N33" s="532"/>
    </row>
    <row r="34" spans="1:14" s="538" customFormat="1" ht="20.100000000000001" customHeight="1">
      <c r="A34" s="532"/>
      <c r="B34" s="532"/>
      <c r="C34" s="532"/>
      <c r="D34" s="532"/>
      <c r="E34" s="532"/>
      <c r="F34" s="532"/>
      <c r="G34" s="532"/>
      <c r="I34" s="569"/>
      <c r="J34" s="569"/>
      <c r="K34" s="532"/>
      <c r="L34" s="532"/>
      <c r="M34" s="532"/>
      <c r="N34" s="532"/>
    </row>
    <row r="35" spans="1:14" s="538" customFormat="1" ht="20.100000000000001" customHeight="1">
      <c r="A35" s="532"/>
      <c r="B35" s="540"/>
      <c r="C35" s="540"/>
      <c r="D35" s="540"/>
      <c r="E35" s="540"/>
      <c r="F35" s="540"/>
      <c r="G35" s="540"/>
      <c r="I35" s="569"/>
      <c r="J35" s="569"/>
      <c r="K35" s="532"/>
      <c r="L35" s="532"/>
      <c r="M35" s="532"/>
      <c r="N35" s="532"/>
    </row>
    <row r="36" spans="1:14" s="542" customFormat="1" ht="20.100000000000001" customHeight="1">
      <c r="A36" s="134"/>
      <c r="B36" s="150" t="s">
        <v>26</v>
      </c>
      <c r="C36" s="135"/>
      <c r="D36" s="135"/>
      <c r="E36" s="135"/>
      <c r="F36" s="135"/>
      <c r="G36" s="135"/>
      <c r="H36" s="538"/>
      <c r="I36" s="569"/>
      <c r="J36" s="569"/>
      <c r="K36" s="136"/>
      <c r="L36" s="136"/>
      <c r="M36" s="136"/>
      <c r="N36" s="136"/>
    </row>
    <row r="37" spans="1:14" s="538" customFormat="1" ht="20.100000000000001" customHeight="1">
      <c r="A37" s="160"/>
      <c r="B37" s="160" t="s">
        <v>112</v>
      </c>
      <c r="C37" s="160" t="s">
        <v>684</v>
      </c>
      <c r="D37" s="154"/>
      <c r="E37" s="154"/>
      <c r="F37" s="161"/>
      <c r="G37" s="161"/>
      <c r="I37" s="569"/>
      <c r="J37" s="569"/>
      <c r="K37" s="160"/>
      <c r="L37" s="160"/>
      <c r="M37" s="160"/>
      <c r="N37" s="160"/>
    </row>
    <row r="38" spans="1:14" s="538" customFormat="1" ht="20.100000000000001" customHeight="1">
      <c r="A38" s="160"/>
      <c r="B38" s="160" t="s">
        <v>116</v>
      </c>
      <c r="C38" s="160" t="s">
        <v>121</v>
      </c>
      <c r="D38" s="154"/>
      <c r="E38" s="154"/>
      <c r="F38" s="161"/>
      <c r="G38" s="161"/>
      <c r="I38" s="569"/>
      <c r="J38" s="569"/>
      <c r="K38" s="160"/>
      <c r="L38" s="160"/>
      <c r="M38" s="160"/>
      <c r="N38" s="160"/>
    </row>
    <row r="39" spans="1:14" s="538" customFormat="1" ht="20.100000000000001" customHeight="1">
      <c r="A39" s="160"/>
      <c r="B39" s="532" t="s">
        <v>93</v>
      </c>
      <c r="C39" s="160" t="s">
        <v>118</v>
      </c>
      <c r="D39" s="161"/>
      <c r="E39" s="161"/>
      <c r="F39" s="161"/>
      <c r="G39" s="161"/>
      <c r="I39" s="569"/>
      <c r="J39" s="569"/>
      <c r="K39" s="160"/>
      <c r="L39" s="160"/>
      <c r="M39" s="160"/>
      <c r="N39" s="160"/>
    </row>
    <row r="40" spans="1:14" s="538" customFormat="1" ht="20.100000000000001" customHeight="1">
      <c r="A40" s="160"/>
      <c r="B40" s="160" t="s">
        <v>105</v>
      </c>
      <c r="C40" s="160" t="s">
        <v>119</v>
      </c>
      <c r="D40" s="161"/>
      <c r="E40" s="161"/>
      <c r="F40" s="161"/>
      <c r="G40" s="161"/>
      <c r="I40" s="569"/>
      <c r="J40" s="569"/>
      <c r="K40" s="160"/>
      <c r="L40" s="160"/>
      <c r="M40" s="160"/>
      <c r="N40" s="160"/>
    </row>
    <row r="41" spans="1:14" s="538" customFormat="1" ht="20.100000000000001" customHeight="1">
      <c r="A41" s="160"/>
      <c r="B41" s="127" t="s">
        <v>670</v>
      </c>
      <c r="C41" s="160" t="s">
        <v>682</v>
      </c>
      <c r="D41" s="161"/>
      <c r="E41" s="161"/>
      <c r="F41" s="161"/>
      <c r="G41" s="161"/>
      <c r="I41" s="3"/>
      <c r="J41" s="3"/>
      <c r="K41" s="160"/>
      <c r="L41" s="160"/>
      <c r="M41" s="160"/>
      <c r="N41" s="160"/>
    </row>
    <row r="42" spans="1:14" s="538" customFormat="1" ht="20.100000000000001" customHeight="1">
      <c r="A42" s="160"/>
      <c r="B42" s="532" t="s">
        <v>90</v>
      </c>
      <c r="C42" s="160" t="s">
        <v>117</v>
      </c>
      <c r="D42" s="161"/>
      <c r="E42" s="161"/>
      <c r="F42" s="161"/>
      <c r="G42" s="161"/>
      <c r="I42" s="3"/>
      <c r="J42" s="3"/>
      <c r="K42" s="160"/>
      <c r="L42" s="160"/>
      <c r="M42" s="160"/>
      <c r="N42" s="160"/>
    </row>
    <row r="43" spans="1:14" ht="20.100000000000001" customHeight="1">
      <c r="A43" s="160"/>
      <c r="B43" s="104"/>
      <c r="C43" s="160"/>
      <c r="D43" s="104"/>
      <c r="E43" s="104"/>
      <c r="F43" s="161"/>
      <c r="G43" s="161"/>
      <c r="K43" s="160"/>
      <c r="L43" s="160"/>
      <c r="M43" s="160"/>
      <c r="N43" s="160"/>
    </row>
    <row r="44" spans="1:14" ht="20.100000000000001" customHeight="1">
      <c r="A44" s="160"/>
      <c r="B44" s="104"/>
      <c r="C44" s="104"/>
      <c r="D44" s="104"/>
      <c r="E44" s="104"/>
      <c r="F44" s="161"/>
      <c r="G44" s="161"/>
      <c r="K44" s="160"/>
      <c r="L44" s="160"/>
      <c r="M44" s="160"/>
      <c r="N44" s="160"/>
    </row>
    <row r="45" spans="1:14" ht="20.100000000000001" customHeight="1">
      <c r="A45" s="104"/>
      <c r="B45" s="104"/>
      <c r="C45" s="104"/>
      <c r="D45" s="104"/>
      <c r="E45" s="104"/>
      <c r="F45" s="104"/>
      <c r="G45" s="104"/>
      <c r="K45" s="104"/>
      <c r="L45" s="104"/>
      <c r="M45" s="104"/>
      <c r="N45" s="104"/>
    </row>
    <row r="46" spans="1:14" ht="20.100000000000001" customHeight="1">
      <c r="A46" s="104"/>
      <c r="B46" s="104"/>
      <c r="C46" s="104"/>
      <c r="D46" s="104"/>
      <c r="E46" s="104"/>
      <c r="F46" s="104"/>
      <c r="G46" s="104"/>
      <c r="K46" s="104"/>
      <c r="L46" s="104"/>
      <c r="M46" s="104"/>
      <c r="N46" s="104"/>
    </row>
    <row r="47" spans="1:14" ht="20.100000000000001" customHeight="1">
      <c r="A47" s="104"/>
      <c r="B47" s="104"/>
      <c r="C47" s="104"/>
      <c r="D47" s="104"/>
      <c r="E47" s="104"/>
      <c r="F47" s="104"/>
      <c r="G47" s="104"/>
      <c r="K47" s="104"/>
      <c r="L47" s="104"/>
      <c r="M47" s="104"/>
      <c r="N47" s="104"/>
    </row>
    <row r="48" spans="1:14" ht="20.100000000000001" customHeight="1">
      <c r="A48" s="104"/>
      <c r="B48" s="104"/>
      <c r="C48" s="104"/>
      <c r="D48" s="104"/>
      <c r="E48" s="104"/>
      <c r="F48" s="104"/>
      <c r="G48" s="104"/>
      <c r="K48" s="104"/>
      <c r="L48" s="104"/>
      <c r="M48" s="104"/>
      <c r="N48" s="104"/>
    </row>
    <row r="49" spans="1:14" ht="20.100000000000001" customHeight="1">
      <c r="A49" s="104"/>
      <c r="B49" s="104"/>
      <c r="C49" s="104"/>
      <c r="D49" s="104"/>
      <c r="E49" s="104"/>
      <c r="F49" s="104"/>
      <c r="G49" s="104"/>
      <c r="K49" s="104"/>
      <c r="L49" s="104"/>
      <c r="M49" s="104"/>
      <c r="N49" s="104"/>
    </row>
    <row r="50" spans="1:14" ht="20.100000000000001" customHeight="1">
      <c r="A50" s="104"/>
      <c r="B50" s="104"/>
      <c r="C50" s="104"/>
      <c r="D50" s="104"/>
      <c r="E50" s="104"/>
      <c r="F50" s="104"/>
      <c r="G50" s="104"/>
      <c r="K50" s="104"/>
      <c r="L50" s="104"/>
      <c r="M50" s="104"/>
      <c r="N50" s="104"/>
    </row>
    <row r="51" spans="1:14" ht="20.100000000000001" customHeight="1">
      <c r="A51" s="104"/>
      <c r="B51" s="104"/>
      <c r="C51" s="104"/>
      <c r="D51" s="104"/>
      <c r="E51" s="104"/>
      <c r="F51" s="104"/>
      <c r="G51" s="104"/>
      <c r="K51" s="104"/>
      <c r="L51" s="104"/>
      <c r="M51" s="104"/>
      <c r="N51" s="104"/>
    </row>
    <row r="52" spans="1:14" ht="20.100000000000001" customHeight="1">
      <c r="A52" s="104"/>
      <c r="B52" s="104"/>
      <c r="C52" s="104"/>
      <c r="D52" s="104"/>
      <c r="E52" s="104"/>
      <c r="F52" s="104"/>
      <c r="G52" s="104"/>
      <c r="K52" s="104"/>
      <c r="L52" s="104"/>
      <c r="M52" s="104"/>
      <c r="N52" s="104"/>
    </row>
    <row r="53" spans="1:14" ht="20.100000000000001" customHeight="1">
      <c r="A53" s="104"/>
      <c r="B53" s="104"/>
      <c r="C53" s="104"/>
      <c r="D53" s="104"/>
      <c r="E53" s="104"/>
      <c r="F53" s="104"/>
      <c r="G53" s="104"/>
      <c r="K53" s="104"/>
      <c r="L53" s="104"/>
      <c r="M53" s="104"/>
      <c r="N53" s="104"/>
    </row>
    <row r="54" spans="1:14">
      <c r="A54" s="104"/>
      <c r="B54" s="104"/>
      <c r="C54" s="104"/>
      <c r="D54" s="104"/>
      <c r="E54" s="104"/>
      <c r="F54" s="104"/>
      <c r="G54" s="104"/>
      <c r="K54" s="104"/>
      <c r="L54" s="104"/>
      <c r="M54" s="104"/>
      <c r="N54" s="104"/>
    </row>
    <row r="55" spans="1:14">
      <c r="A55" s="104"/>
      <c r="B55" s="104"/>
      <c r="C55" s="104"/>
      <c r="D55" s="104"/>
      <c r="E55" s="104"/>
      <c r="F55" s="104"/>
      <c r="G55" s="104"/>
      <c r="K55" s="104"/>
      <c r="L55" s="104"/>
      <c r="M55" s="104"/>
      <c r="N55" s="104"/>
    </row>
    <row r="56" spans="1:14">
      <c r="A56" s="104"/>
      <c r="B56" s="104"/>
      <c r="C56" s="104"/>
      <c r="D56" s="104"/>
      <c r="E56" s="104"/>
      <c r="F56" s="104"/>
      <c r="G56" s="104"/>
      <c r="K56" s="104"/>
      <c r="L56" s="104"/>
      <c r="M56" s="104"/>
      <c r="N56" s="104"/>
    </row>
    <row r="57" spans="1:14">
      <c r="A57" s="104"/>
      <c r="B57" s="104"/>
      <c r="C57" s="104"/>
      <c r="D57" s="104"/>
      <c r="E57" s="104"/>
      <c r="F57" s="104"/>
      <c r="G57" s="104"/>
      <c r="K57" s="104"/>
      <c r="L57" s="104"/>
      <c r="M57" s="104"/>
      <c r="N57" s="104"/>
    </row>
    <row r="58" spans="1:14">
      <c r="A58" s="104"/>
      <c r="B58" s="104"/>
      <c r="C58" s="104"/>
      <c r="D58" s="104"/>
      <c r="E58" s="104"/>
      <c r="F58" s="104"/>
      <c r="G58" s="104"/>
      <c r="K58" s="104"/>
      <c r="L58" s="104"/>
      <c r="M58" s="104"/>
      <c r="N58" s="104"/>
    </row>
    <row r="59" spans="1:14">
      <c r="A59" s="104"/>
      <c r="B59" s="104"/>
      <c r="C59" s="104"/>
      <c r="D59" s="104"/>
      <c r="E59" s="104"/>
      <c r="F59" s="104"/>
      <c r="G59" s="104"/>
      <c r="K59" s="104"/>
      <c r="L59" s="104"/>
      <c r="M59" s="104"/>
      <c r="N59" s="104"/>
    </row>
    <row r="60" spans="1:14">
      <c r="A60" s="104"/>
      <c r="B60" s="104"/>
      <c r="C60" s="104"/>
      <c r="D60" s="104"/>
      <c r="E60" s="104"/>
      <c r="F60" s="104"/>
      <c r="G60" s="104"/>
      <c r="K60" s="104"/>
      <c r="L60" s="104"/>
      <c r="M60" s="104"/>
      <c r="N60" s="104"/>
    </row>
    <row r="61" spans="1:14">
      <c r="A61" s="104"/>
      <c r="B61" s="104"/>
      <c r="C61" s="104"/>
      <c r="D61" s="104"/>
      <c r="E61" s="104"/>
      <c r="F61" s="104"/>
      <c r="G61" s="104"/>
      <c r="K61" s="104"/>
      <c r="L61" s="104"/>
      <c r="M61" s="104"/>
      <c r="N61" s="104"/>
    </row>
    <row r="62" spans="1:14">
      <c r="A62" s="104"/>
      <c r="B62" s="104"/>
      <c r="C62" s="104"/>
      <c r="D62" s="104"/>
      <c r="E62" s="104"/>
      <c r="F62" s="104"/>
      <c r="G62" s="104"/>
      <c r="K62" s="104"/>
      <c r="L62" s="104"/>
      <c r="M62" s="104"/>
      <c r="N62" s="104"/>
    </row>
    <row r="63" spans="1:14">
      <c r="A63" s="104"/>
      <c r="B63" s="104"/>
      <c r="C63" s="104"/>
      <c r="D63" s="104"/>
      <c r="E63" s="104"/>
      <c r="F63" s="104"/>
      <c r="G63" s="104"/>
      <c r="K63" s="104"/>
      <c r="L63" s="104"/>
      <c r="M63" s="104"/>
      <c r="N63" s="104"/>
    </row>
    <row r="64" spans="1:14">
      <c r="A64" s="104"/>
      <c r="B64" s="104"/>
      <c r="C64" s="104"/>
      <c r="D64" s="104"/>
      <c r="E64" s="104"/>
      <c r="F64" s="104"/>
      <c r="G64" s="104"/>
      <c r="K64" s="104"/>
      <c r="L64" s="104"/>
      <c r="M64" s="104"/>
      <c r="N64" s="104"/>
    </row>
    <row r="65" spans="1:14">
      <c r="A65" s="104"/>
      <c r="B65" s="104"/>
      <c r="C65" s="104"/>
      <c r="D65" s="104"/>
      <c r="E65" s="104"/>
      <c r="F65" s="104"/>
      <c r="G65" s="104"/>
      <c r="K65" s="104"/>
      <c r="L65" s="104"/>
      <c r="M65" s="104"/>
      <c r="N65" s="104"/>
    </row>
    <row r="66" spans="1:14">
      <c r="A66" s="104"/>
      <c r="B66" s="104"/>
      <c r="C66" s="104"/>
      <c r="D66" s="104"/>
      <c r="E66" s="104"/>
      <c r="F66" s="104"/>
      <c r="G66" s="104"/>
      <c r="K66" s="104"/>
      <c r="L66" s="104"/>
      <c r="M66" s="104"/>
      <c r="N66" s="104"/>
    </row>
    <row r="67" spans="1:14">
      <c r="A67" s="104"/>
      <c r="B67" s="104"/>
      <c r="C67" s="104"/>
      <c r="D67" s="104"/>
      <c r="E67" s="104"/>
      <c r="F67" s="104"/>
      <c r="G67" s="104"/>
      <c r="K67" s="104"/>
      <c r="L67" s="104"/>
      <c r="M67" s="104"/>
      <c r="N67" s="104"/>
    </row>
    <row r="68" spans="1:14">
      <c r="A68" s="104"/>
      <c r="B68" s="104"/>
      <c r="C68" s="104"/>
      <c r="D68" s="104"/>
      <c r="E68" s="104"/>
      <c r="F68" s="104"/>
      <c r="G68" s="104"/>
      <c r="K68" s="104"/>
      <c r="L68" s="104"/>
      <c r="M68" s="104"/>
      <c r="N68" s="104"/>
    </row>
    <row r="69" spans="1:14">
      <c r="A69" s="104"/>
      <c r="B69" s="104"/>
      <c r="C69" s="104"/>
      <c r="D69" s="104"/>
      <c r="E69" s="104"/>
      <c r="F69" s="104"/>
      <c r="G69" s="104"/>
      <c r="K69" s="104"/>
      <c r="L69" s="104"/>
      <c r="M69" s="104"/>
      <c r="N69" s="104"/>
    </row>
    <row r="70" spans="1:14">
      <c r="A70" s="104"/>
      <c r="B70" s="104"/>
      <c r="C70" s="104"/>
      <c r="D70" s="104"/>
      <c r="E70" s="104"/>
      <c r="F70" s="104"/>
      <c r="G70" s="104"/>
      <c r="K70" s="104"/>
      <c r="L70" s="104"/>
      <c r="M70" s="104"/>
      <c r="N70" s="104"/>
    </row>
    <row r="71" spans="1:14">
      <c r="A71" s="104"/>
      <c r="B71" s="104"/>
      <c r="C71" s="104"/>
      <c r="D71" s="104"/>
      <c r="E71" s="104"/>
      <c r="F71" s="104"/>
      <c r="G71" s="104"/>
      <c r="K71" s="104"/>
      <c r="L71" s="104"/>
      <c r="M71" s="104"/>
      <c r="N71" s="104"/>
    </row>
    <row r="72" spans="1:14">
      <c r="A72" s="104"/>
      <c r="B72" s="104"/>
      <c r="C72" s="104"/>
      <c r="D72" s="104"/>
      <c r="E72" s="104"/>
      <c r="F72" s="104"/>
      <c r="G72" s="104"/>
      <c r="K72" s="104"/>
      <c r="L72" s="104"/>
      <c r="M72" s="104"/>
      <c r="N72" s="104"/>
    </row>
    <row r="73" spans="1:14">
      <c r="A73" s="104"/>
      <c r="B73" s="104"/>
      <c r="C73" s="104"/>
      <c r="D73" s="104"/>
      <c r="E73" s="104"/>
      <c r="F73" s="104"/>
      <c r="G73" s="104"/>
      <c r="K73" s="104"/>
      <c r="L73" s="104"/>
      <c r="M73" s="104"/>
      <c r="N73" s="104"/>
    </row>
  </sheetData>
  <sheetProtection algorithmName="SHA-512" hashValue="0bIT2VthuPkoP08YPLhr4kGM/eDSl8hhfYoR4/Fqou+lRd/Y5u7lthEgefdVZH3IY8TXZ42T3YIt+7U/r+KJGw==" saltValue="q9kCSUbXRhbvR6npimMHuw==" spinCount="100000" sheet="1" objects="1" scenarios="1"/>
  <sortState xmlns:xlrd2="http://schemas.microsoft.com/office/spreadsheetml/2017/richdata2" ref="B37:C42">
    <sortCondition ref="B37:B42"/>
  </sortState>
  <mergeCells count="1">
    <mergeCell ref="I1:J1"/>
  </mergeCells>
  <hyperlinks>
    <hyperlink ref="I1:J1" location="Übersicht!A1" display="Übersicht!A1" xr:uid="{7C261FB8-F0E4-4B43-92A3-2CF03AE266D9}"/>
  </hyperlink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6354C-D042-476A-B406-9E9B0695973C}">
  <sheetPr codeName="Tabelle4">
    <tabColor rgb="FF943BD9"/>
  </sheetPr>
  <dimension ref="A1:X60"/>
  <sheetViews>
    <sheetView showGridLines="0" zoomScale="80" zoomScaleNormal="80" workbookViewId="0"/>
  </sheetViews>
  <sheetFormatPr baseColWidth="10" defaultColWidth="10.85546875" defaultRowHeight="16.5"/>
  <cols>
    <col min="1" max="1" width="9.140625" style="117" customWidth="1"/>
    <col min="2" max="2" width="36.140625" style="117" customWidth="1"/>
    <col min="3" max="8" width="12.85546875" style="117" customWidth="1"/>
    <col min="9" max="9" width="80.140625" style="117" bestFit="1" customWidth="1"/>
    <col min="10" max="10" width="10.85546875" style="3" bestFit="1" customWidth="1"/>
    <col min="11" max="12" width="10.85546875" style="3"/>
    <col min="13" max="15" width="10.85546875" style="62" customWidth="1"/>
    <col min="16" max="16" width="20.42578125" style="62" bestFit="1" customWidth="1"/>
    <col min="17" max="17" width="22.42578125" style="62" bestFit="1" customWidth="1"/>
    <col min="18" max="341" width="10.85546875" style="62" customWidth="1"/>
    <col min="342" max="16384" width="10.85546875" style="62"/>
  </cols>
  <sheetData>
    <row r="1" spans="1:12" s="33" customFormat="1" ht="35.1" customHeight="1">
      <c r="A1" s="374"/>
      <c r="B1" s="375" t="s">
        <v>0</v>
      </c>
      <c r="C1" s="374"/>
      <c r="D1" s="374"/>
      <c r="E1" s="374"/>
      <c r="F1" s="376"/>
      <c r="G1" s="376"/>
      <c r="H1" s="376"/>
      <c r="I1" s="376"/>
      <c r="J1" s="2"/>
      <c r="K1" s="713" t="s">
        <v>989</v>
      </c>
      <c r="L1" s="714"/>
    </row>
    <row r="2" spans="1:12" ht="9.9499999999999993" customHeight="1">
      <c r="J2" s="2"/>
      <c r="K2" s="2"/>
      <c r="L2" s="2"/>
    </row>
    <row r="3" spans="1:12" s="100" customFormat="1" ht="20.100000000000001" customHeight="1">
      <c r="A3" s="166"/>
      <c r="B3" s="166" t="s">
        <v>660</v>
      </c>
      <c r="C3" s="166"/>
      <c r="D3" s="166"/>
      <c r="E3" s="166"/>
      <c r="F3" s="166"/>
      <c r="G3" s="166"/>
      <c r="H3" s="166"/>
      <c r="I3" s="166"/>
      <c r="J3" s="2"/>
      <c r="K3" s="2"/>
      <c r="L3" s="2"/>
    </row>
    <row r="4" spans="1:12" ht="16.5" customHeight="1">
      <c r="B4" s="127"/>
      <c r="J4" s="26"/>
      <c r="K4" s="26"/>
      <c r="L4" s="26"/>
    </row>
    <row r="5" spans="1:12" ht="17.25" customHeight="1">
      <c r="J5" s="26"/>
      <c r="K5" s="26"/>
      <c r="L5" s="26"/>
    </row>
    <row r="6" spans="1:12" s="557" customFormat="1" ht="20.100000000000001" customHeight="1">
      <c r="A6" s="515"/>
      <c r="B6" s="133" t="s">
        <v>10</v>
      </c>
      <c r="C6" s="129" t="s">
        <v>3</v>
      </c>
      <c r="D6" s="129" t="s">
        <v>4</v>
      </c>
      <c r="E6" s="187" t="s">
        <v>5</v>
      </c>
      <c r="F6" s="187" t="s">
        <v>6</v>
      </c>
      <c r="G6" s="187">
        <v>2045</v>
      </c>
      <c r="H6" s="187" t="s">
        <v>8</v>
      </c>
      <c r="I6" s="133" t="s">
        <v>9</v>
      </c>
      <c r="J6" s="537"/>
      <c r="K6" s="26"/>
      <c r="L6" s="26"/>
    </row>
    <row r="7" spans="1:12" s="557" customFormat="1" ht="20.100000000000001" customHeight="1">
      <c r="A7" s="515"/>
      <c r="B7" s="382" t="s">
        <v>517</v>
      </c>
      <c r="C7" s="191" t="s">
        <v>576</v>
      </c>
      <c r="D7" s="513">
        <v>22671</v>
      </c>
      <c r="E7" s="513">
        <v>22769</v>
      </c>
      <c r="F7" s="513">
        <v>22769</v>
      </c>
      <c r="G7" s="513">
        <v>22769</v>
      </c>
      <c r="H7" s="513">
        <v>22769</v>
      </c>
      <c r="I7" s="382" t="s">
        <v>754</v>
      </c>
      <c r="J7" s="537"/>
      <c r="K7" s="26"/>
      <c r="L7" s="26"/>
    </row>
    <row r="8" spans="1:12" s="557" customFormat="1" ht="20.100000000000001" customHeight="1">
      <c r="A8" s="515"/>
      <c r="B8" s="382" t="s">
        <v>520</v>
      </c>
      <c r="C8" s="191" t="s">
        <v>576</v>
      </c>
      <c r="D8" s="513">
        <v>24471</v>
      </c>
      <c r="E8" s="513">
        <v>24569</v>
      </c>
      <c r="F8" s="513">
        <v>24569</v>
      </c>
      <c r="G8" s="513">
        <v>24569</v>
      </c>
      <c r="H8" s="513">
        <v>24569</v>
      </c>
      <c r="I8" s="382" t="s">
        <v>754</v>
      </c>
      <c r="J8" s="537"/>
      <c r="K8" s="26"/>
      <c r="L8" s="26"/>
    </row>
    <row r="9" spans="1:12" s="557" customFormat="1" ht="20.100000000000001" customHeight="1">
      <c r="A9" s="515"/>
      <c r="B9" s="382" t="s">
        <v>518</v>
      </c>
      <c r="C9" s="191" t="s">
        <v>576</v>
      </c>
      <c r="D9" s="513">
        <v>23614</v>
      </c>
      <c r="E9" s="513">
        <v>23476</v>
      </c>
      <c r="F9" s="513">
        <v>23123</v>
      </c>
      <c r="G9" s="513">
        <v>22946</v>
      </c>
      <c r="H9" s="513">
        <v>22769</v>
      </c>
      <c r="I9" s="382" t="s">
        <v>754</v>
      </c>
      <c r="J9" s="537"/>
      <c r="K9" s="26"/>
      <c r="L9" s="26"/>
    </row>
    <row r="10" spans="1:12" s="557" customFormat="1" ht="20.100000000000001" customHeight="1">
      <c r="A10" s="515"/>
      <c r="B10" s="382" t="s">
        <v>521</v>
      </c>
      <c r="C10" s="191" t="s">
        <v>576</v>
      </c>
      <c r="D10" s="513">
        <v>25489</v>
      </c>
      <c r="E10" s="513">
        <v>25332</v>
      </c>
      <c r="F10" s="513">
        <v>24951</v>
      </c>
      <c r="G10" s="513">
        <v>24760</v>
      </c>
      <c r="H10" s="513">
        <v>24569</v>
      </c>
      <c r="I10" s="382" t="s">
        <v>754</v>
      </c>
      <c r="J10" s="537"/>
      <c r="K10" s="26"/>
      <c r="L10" s="26"/>
    </row>
    <row r="11" spans="1:12" s="557" customFormat="1" ht="20.100000000000001" customHeight="1">
      <c r="A11" s="515"/>
      <c r="B11" s="382" t="s">
        <v>519</v>
      </c>
      <c r="C11" s="191" t="s">
        <v>576</v>
      </c>
      <c r="D11" s="513">
        <v>28477</v>
      </c>
      <c r="E11" s="513">
        <v>26829</v>
      </c>
      <c r="F11" s="513">
        <v>26110</v>
      </c>
      <c r="G11" s="513">
        <v>25741</v>
      </c>
      <c r="H11" s="513">
        <v>25371</v>
      </c>
      <c r="I11" s="382" t="s">
        <v>754</v>
      </c>
      <c r="J11" s="537"/>
      <c r="K11" s="26"/>
      <c r="L11" s="26"/>
    </row>
    <row r="12" spans="1:12" s="557" customFormat="1" ht="20.100000000000001" customHeight="1">
      <c r="A12" s="515"/>
      <c r="B12" s="382" t="s">
        <v>522</v>
      </c>
      <c r="C12" s="191" t="s">
        <v>576</v>
      </c>
      <c r="D12" s="513">
        <v>30739</v>
      </c>
      <c r="E12" s="513">
        <v>28950</v>
      </c>
      <c r="F12" s="513">
        <v>28174</v>
      </c>
      <c r="G12" s="513">
        <v>27776</v>
      </c>
      <c r="H12" s="513">
        <v>27377</v>
      </c>
      <c r="I12" s="382" t="s">
        <v>754</v>
      </c>
      <c r="J12" s="537"/>
      <c r="K12" s="26"/>
      <c r="L12" s="26"/>
    </row>
    <row r="13" spans="1:12" s="557" customFormat="1" ht="20.100000000000001" customHeight="1">
      <c r="A13" s="515"/>
      <c r="B13" s="382" t="s">
        <v>523</v>
      </c>
      <c r="C13" s="191" t="s">
        <v>576</v>
      </c>
      <c r="D13" s="513">
        <v>24534</v>
      </c>
      <c r="E13" s="513">
        <v>24436</v>
      </c>
      <c r="F13" s="513">
        <v>24363</v>
      </c>
      <c r="G13" s="513">
        <v>24326</v>
      </c>
      <c r="H13" s="513">
        <v>24289</v>
      </c>
      <c r="I13" s="382" t="s">
        <v>754</v>
      </c>
      <c r="J13" s="537"/>
      <c r="K13" s="26"/>
      <c r="L13" s="26"/>
    </row>
    <row r="14" spans="1:12" s="557" customFormat="1" ht="20.100000000000001" customHeight="1">
      <c r="A14" s="515"/>
      <c r="B14" s="382" t="s">
        <v>577</v>
      </c>
      <c r="C14" s="191" t="s">
        <v>576</v>
      </c>
      <c r="D14" s="513">
        <v>25559</v>
      </c>
      <c r="E14" s="513">
        <v>25195</v>
      </c>
      <c r="F14" s="513">
        <v>24742</v>
      </c>
      <c r="G14" s="513">
        <v>24516</v>
      </c>
      <c r="H14" s="513">
        <v>24289</v>
      </c>
      <c r="I14" s="382" t="s">
        <v>754</v>
      </c>
      <c r="J14" s="537"/>
      <c r="K14" s="26"/>
      <c r="L14" s="26"/>
    </row>
    <row r="15" spans="1:12" s="557" customFormat="1" ht="20.100000000000001" customHeight="1">
      <c r="A15" s="515"/>
      <c r="B15" s="382" t="s">
        <v>578</v>
      </c>
      <c r="C15" s="191" t="s">
        <v>576</v>
      </c>
      <c r="D15" s="513">
        <v>30849</v>
      </c>
      <c r="E15" s="513">
        <v>28793</v>
      </c>
      <c r="F15" s="513">
        <v>27979</v>
      </c>
      <c r="G15" s="513">
        <v>27562</v>
      </c>
      <c r="H15" s="513">
        <v>27146</v>
      </c>
      <c r="I15" s="382" t="s">
        <v>754</v>
      </c>
      <c r="J15" s="537"/>
      <c r="K15" s="26"/>
      <c r="L15" s="26"/>
    </row>
    <row r="16" spans="1:12" s="557" customFormat="1" ht="20.100000000000001" customHeight="1">
      <c r="A16" s="515"/>
      <c r="B16" s="382" t="s">
        <v>524</v>
      </c>
      <c r="C16" s="191" t="s">
        <v>576</v>
      </c>
      <c r="D16" s="513">
        <v>43038</v>
      </c>
      <c r="E16" s="513">
        <v>31184</v>
      </c>
      <c r="F16" s="513">
        <v>27990</v>
      </c>
      <c r="G16" s="513">
        <v>26393</v>
      </c>
      <c r="H16" s="513">
        <v>24796</v>
      </c>
      <c r="I16" s="382" t="s">
        <v>754</v>
      </c>
      <c r="J16" s="537"/>
      <c r="K16" s="26"/>
      <c r="L16" s="26"/>
    </row>
    <row r="17" spans="1:24" s="557" customFormat="1" ht="20.100000000000001" customHeight="1">
      <c r="A17" s="515"/>
      <c r="B17" s="403" t="s">
        <v>525</v>
      </c>
      <c r="C17" s="404" t="s">
        <v>576</v>
      </c>
      <c r="D17" s="514">
        <v>29312</v>
      </c>
      <c r="E17" s="514">
        <v>21670</v>
      </c>
      <c r="F17" s="514">
        <v>21612</v>
      </c>
      <c r="G17" s="514">
        <v>21584</v>
      </c>
      <c r="H17" s="514">
        <v>21555</v>
      </c>
      <c r="I17" s="403" t="s">
        <v>974</v>
      </c>
      <c r="J17" s="537"/>
      <c r="K17" s="26"/>
      <c r="L17" s="26"/>
    </row>
    <row r="18" spans="1:24" s="557" customFormat="1" ht="20.100000000000001" customHeight="1">
      <c r="A18" s="515"/>
      <c r="B18" s="142"/>
      <c r="C18" s="140"/>
      <c r="D18" s="140"/>
      <c r="E18" s="175"/>
      <c r="F18" s="175"/>
      <c r="G18" s="175"/>
      <c r="H18" s="175"/>
      <c r="I18" s="142"/>
      <c r="J18" s="537"/>
      <c r="K18" s="2"/>
      <c r="L18" s="2"/>
    </row>
    <row r="19" spans="1:24" s="557" customFormat="1" ht="20.100000000000001" customHeight="1">
      <c r="A19" s="515"/>
      <c r="B19" s="515"/>
      <c r="C19" s="140"/>
      <c r="D19" s="140"/>
      <c r="E19" s="175"/>
      <c r="F19" s="175"/>
      <c r="G19" s="175"/>
      <c r="H19" s="175"/>
      <c r="I19" s="561"/>
      <c r="J19" s="539"/>
      <c r="K19" s="2"/>
      <c r="L19" s="2"/>
    </row>
    <row r="20" spans="1:24" s="557" customFormat="1" ht="20.100000000000001" customHeight="1">
      <c r="A20" s="515"/>
      <c r="B20" s="133" t="s">
        <v>17</v>
      </c>
      <c r="C20" s="129" t="s">
        <v>3</v>
      </c>
      <c r="D20" s="129" t="s">
        <v>4</v>
      </c>
      <c r="E20" s="187" t="s">
        <v>5</v>
      </c>
      <c r="F20" s="187" t="s">
        <v>6</v>
      </c>
      <c r="G20" s="187">
        <v>2045</v>
      </c>
      <c r="H20" s="187" t="s">
        <v>8</v>
      </c>
      <c r="I20" s="133" t="s">
        <v>9</v>
      </c>
      <c r="J20" s="539"/>
      <c r="K20" s="15"/>
      <c r="L20" s="15"/>
    </row>
    <row r="21" spans="1:24" s="557" customFormat="1" ht="20.100000000000001" customHeight="1">
      <c r="A21" s="515"/>
      <c r="B21" s="382" t="s">
        <v>526</v>
      </c>
      <c r="C21" s="191" t="s">
        <v>576</v>
      </c>
      <c r="D21" s="513">
        <v>27167</v>
      </c>
      <c r="E21" s="513">
        <v>27748</v>
      </c>
      <c r="F21" s="513">
        <v>27748</v>
      </c>
      <c r="G21" s="513">
        <v>27748</v>
      </c>
      <c r="H21" s="513">
        <v>27748</v>
      </c>
      <c r="I21" s="382" t="s">
        <v>754</v>
      </c>
      <c r="J21" s="15"/>
      <c r="K21" s="18"/>
      <c r="L21" s="18"/>
    </row>
    <row r="22" spans="1:24" s="557" customFormat="1" ht="20.100000000000001" customHeight="1">
      <c r="A22" s="515"/>
      <c r="B22" s="382" t="s">
        <v>527</v>
      </c>
      <c r="C22" s="191" t="s">
        <v>576</v>
      </c>
      <c r="D22" s="513">
        <v>30732</v>
      </c>
      <c r="E22" s="513">
        <v>30498</v>
      </c>
      <c r="F22" s="513">
        <v>29123</v>
      </c>
      <c r="G22" s="513">
        <v>28436</v>
      </c>
      <c r="H22" s="513">
        <v>27748</v>
      </c>
      <c r="I22" s="382" t="s">
        <v>754</v>
      </c>
      <c r="J22" s="18"/>
      <c r="K22" s="3"/>
      <c r="L22" s="3"/>
    </row>
    <row r="23" spans="1:24" s="557" customFormat="1" ht="20.100000000000001" customHeight="1">
      <c r="A23" s="515"/>
      <c r="B23" s="382" t="s">
        <v>528</v>
      </c>
      <c r="C23" s="191" t="s">
        <v>576</v>
      </c>
      <c r="D23" s="513">
        <v>35610</v>
      </c>
      <c r="E23" s="513">
        <v>32696</v>
      </c>
      <c r="F23" s="513">
        <v>31820</v>
      </c>
      <c r="G23" s="513">
        <v>31370</v>
      </c>
      <c r="H23" s="513">
        <v>30920</v>
      </c>
      <c r="I23" s="382" t="s">
        <v>754</v>
      </c>
      <c r="J23" s="538"/>
      <c r="K23" s="3"/>
      <c r="L23" s="3"/>
    </row>
    <row r="24" spans="1:24" s="557" customFormat="1" ht="20.100000000000001" customHeight="1">
      <c r="A24" s="515"/>
      <c r="B24" s="382" t="s">
        <v>529</v>
      </c>
      <c r="C24" s="191" t="s">
        <v>576</v>
      </c>
      <c r="D24" s="513">
        <v>28726</v>
      </c>
      <c r="E24" s="513">
        <v>28612</v>
      </c>
      <c r="F24" s="513">
        <v>28526</v>
      </c>
      <c r="G24" s="513">
        <v>28483</v>
      </c>
      <c r="H24" s="513">
        <v>28440</v>
      </c>
      <c r="I24" s="382" t="s">
        <v>754</v>
      </c>
      <c r="J24" s="538"/>
      <c r="K24" s="3"/>
      <c r="L24" s="3"/>
    </row>
    <row r="25" spans="1:24" s="557" customFormat="1" ht="20.100000000000001" customHeight="1">
      <c r="A25" s="515"/>
      <c r="B25" s="382" t="s">
        <v>530</v>
      </c>
      <c r="C25" s="191" t="s">
        <v>576</v>
      </c>
      <c r="D25" s="513">
        <v>32521</v>
      </c>
      <c r="E25" s="513">
        <v>31448</v>
      </c>
      <c r="F25" s="513">
        <v>29940</v>
      </c>
      <c r="G25" s="513">
        <v>29190</v>
      </c>
      <c r="H25" s="513">
        <v>28440</v>
      </c>
      <c r="I25" s="382" t="s">
        <v>754</v>
      </c>
      <c r="J25" s="538"/>
      <c r="K25" s="3"/>
      <c r="L25" s="3"/>
    </row>
    <row r="26" spans="1:24" s="557" customFormat="1" ht="20.100000000000001" customHeight="1">
      <c r="A26" s="515"/>
      <c r="B26" s="382" t="s">
        <v>531</v>
      </c>
      <c r="C26" s="191" t="s">
        <v>576</v>
      </c>
      <c r="D26" s="513">
        <v>37856</v>
      </c>
      <c r="E26" s="513">
        <v>33714</v>
      </c>
      <c r="F26" s="513">
        <v>32761</v>
      </c>
      <c r="G26" s="513">
        <v>32273</v>
      </c>
      <c r="H26" s="513">
        <v>31785</v>
      </c>
      <c r="I26" s="382" t="s">
        <v>754</v>
      </c>
      <c r="J26" s="538"/>
      <c r="K26" s="3"/>
      <c r="L26" s="3"/>
    </row>
    <row r="27" spans="1:24" s="557" customFormat="1" ht="20.100000000000001" customHeight="1">
      <c r="A27" s="515"/>
      <c r="B27" s="382" t="s">
        <v>536</v>
      </c>
      <c r="C27" s="191" t="s">
        <v>576</v>
      </c>
      <c r="D27" s="513">
        <v>34534</v>
      </c>
      <c r="E27" s="513">
        <v>25531</v>
      </c>
      <c r="F27" s="513">
        <v>25463</v>
      </c>
      <c r="G27" s="513">
        <v>25429</v>
      </c>
      <c r="H27" s="513">
        <v>25395</v>
      </c>
      <c r="I27" s="403" t="s">
        <v>974</v>
      </c>
      <c r="J27" s="538"/>
      <c r="K27" s="3"/>
      <c r="L27" s="3"/>
    </row>
    <row r="28" spans="1:24" s="557" customFormat="1" ht="20.100000000000001" customHeight="1">
      <c r="A28" s="515"/>
      <c r="B28" s="403" t="s">
        <v>535</v>
      </c>
      <c r="C28" s="404" t="s">
        <v>576</v>
      </c>
      <c r="D28" s="513">
        <v>50586</v>
      </c>
      <c r="E28" s="513">
        <v>36653</v>
      </c>
      <c r="F28" s="513">
        <v>32899</v>
      </c>
      <c r="G28" s="513">
        <v>31022</v>
      </c>
      <c r="H28" s="513">
        <v>29145</v>
      </c>
      <c r="I28" s="403" t="s">
        <v>754</v>
      </c>
      <c r="J28" s="538"/>
      <c r="K28" s="3"/>
      <c r="L28" s="3"/>
    </row>
    <row r="29" spans="1:24" s="557" customFormat="1" ht="20.100000000000001" customHeight="1">
      <c r="A29" s="515"/>
      <c r="B29" s="142"/>
      <c r="C29" s="140"/>
      <c r="D29" s="140"/>
      <c r="E29" s="175"/>
      <c r="F29" s="175"/>
      <c r="G29" s="175"/>
      <c r="H29" s="175"/>
      <c r="I29" s="142"/>
      <c r="J29" s="538"/>
      <c r="K29" s="3"/>
      <c r="L29" s="3"/>
    </row>
    <row r="30" spans="1:24" s="557" customFormat="1" ht="20.100000000000001" customHeight="1">
      <c r="A30" s="515"/>
      <c r="B30" s="515"/>
      <c r="C30" s="140"/>
      <c r="D30" s="140"/>
      <c r="E30" s="428"/>
      <c r="F30" s="428"/>
      <c r="G30" s="428"/>
      <c r="H30" s="428"/>
      <c r="I30" s="562"/>
      <c r="J30" s="538"/>
      <c r="K30" s="3"/>
      <c r="L30" s="3"/>
      <c r="U30" s="563"/>
      <c r="V30" s="563"/>
      <c r="W30" s="563"/>
      <c r="X30" s="563"/>
    </row>
    <row r="31" spans="1:24" s="557" customFormat="1" ht="20.100000000000001" customHeight="1">
      <c r="A31" s="515"/>
      <c r="B31" s="133" t="s">
        <v>579</v>
      </c>
      <c r="C31" s="129" t="s">
        <v>3</v>
      </c>
      <c r="D31" s="129" t="s">
        <v>4</v>
      </c>
      <c r="E31" s="187" t="s">
        <v>5</v>
      </c>
      <c r="F31" s="187" t="s">
        <v>6</v>
      </c>
      <c r="G31" s="187">
        <v>2045</v>
      </c>
      <c r="H31" s="187" t="s">
        <v>8</v>
      </c>
      <c r="I31" s="536" t="s">
        <v>9</v>
      </c>
      <c r="J31" s="538"/>
      <c r="K31" s="3"/>
      <c r="L31" s="3"/>
      <c r="T31" s="564"/>
      <c r="U31" s="565"/>
      <c r="V31" s="565"/>
      <c r="W31" s="565"/>
      <c r="X31" s="565"/>
    </row>
    <row r="32" spans="1:24" s="557" customFormat="1" ht="20.100000000000001" customHeight="1">
      <c r="A32" s="515"/>
      <c r="B32" s="382" t="s">
        <v>537</v>
      </c>
      <c r="C32" s="191" t="s">
        <v>576</v>
      </c>
      <c r="D32" s="513">
        <v>49467</v>
      </c>
      <c r="E32" s="513">
        <v>52988</v>
      </c>
      <c r="F32" s="513">
        <v>55637</v>
      </c>
      <c r="G32" s="513">
        <v>56962</v>
      </c>
      <c r="H32" s="513">
        <v>58287</v>
      </c>
      <c r="I32" s="566" t="s">
        <v>670</v>
      </c>
      <c r="J32" s="538"/>
      <c r="K32" s="117"/>
      <c r="L32" s="117"/>
      <c r="T32" s="564"/>
      <c r="U32" s="565"/>
      <c r="V32" s="565"/>
      <c r="W32" s="565"/>
      <c r="X32" s="565"/>
    </row>
    <row r="33" spans="1:24" s="557" customFormat="1" ht="20.100000000000001" customHeight="1">
      <c r="A33" s="515"/>
      <c r="B33" s="382" t="s">
        <v>538</v>
      </c>
      <c r="C33" s="191" t="s">
        <v>576</v>
      </c>
      <c r="D33" s="513">
        <v>72580</v>
      </c>
      <c r="E33" s="513">
        <v>61003</v>
      </c>
      <c r="F33" s="513">
        <v>59645</v>
      </c>
      <c r="G33" s="513">
        <v>58966</v>
      </c>
      <c r="H33" s="513">
        <v>58287</v>
      </c>
      <c r="I33" s="566" t="s">
        <v>670</v>
      </c>
      <c r="J33" s="538"/>
      <c r="K33" s="569"/>
      <c r="L33" s="569"/>
      <c r="T33" s="564"/>
      <c r="U33" s="567"/>
      <c r="V33" s="567"/>
      <c r="W33" s="567"/>
      <c r="X33" s="567"/>
    </row>
    <row r="34" spans="1:24" s="557" customFormat="1" ht="20.100000000000001" customHeight="1">
      <c r="A34" s="515"/>
      <c r="B34" s="382" t="s">
        <v>539</v>
      </c>
      <c r="C34" s="191" t="s">
        <v>576</v>
      </c>
      <c r="D34" s="513">
        <v>66779</v>
      </c>
      <c r="E34" s="513">
        <v>67988</v>
      </c>
      <c r="F34" s="513">
        <v>68137</v>
      </c>
      <c r="G34" s="513">
        <v>68212</v>
      </c>
      <c r="H34" s="513">
        <v>68287</v>
      </c>
      <c r="I34" s="566" t="s">
        <v>670</v>
      </c>
      <c r="J34" s="538"/>
      <c r="K34" s="569"/>
      <c r="L34" s="569"/>
      <c r="T34" s="564"/>
      <c r="U34" s="567"/>
      <c r="V34" s="567"/>
      <c r="W34" s="567"/>
      <c r="X34" s="567"/>
    </row>
    <row r="35" spans="1:24" s="557" customFormat="1" ht="20.100000000000001" customHeight="1">
      <c r="A35" s="515"/>
      <c r="B35" s="382" t="s">
        <v>540</v>
      </c>
      <c r="C35" s="191" t="s">
        <v>576</v>
      </c>
      <c r="D35" s="513">
        <v>167386</v>
      </c>
      <c r="E35" s="513">
        <v>163952</v>
      </c>
      <c r="F35" s="513">
        <v>157085</v>
      </c>
      <c r="G35" s="513">
        <v>153651</v>
      </c>
      <c r="H35" s="513">
        <v>150218</v>
      </c>
      <c r="I35" s="566" t="s">
        <v>670</v>
      </c>
      <c r="J35" s="538"/>
      <c r="K35" s="569"/>
      <c r="L35" s="569"/>
      <c r="T35" s="564"/>
      <c r="U35" s="565"/>
      <c r="V35" s="565"/>
      <c r="W35" s="565"/>
      <c r="X35" s="565"/>
    </row>
    <row r="36" spans="1:24" s="557" customFormat="1" ht="20.100000000000001" customHeight="1">
      <c r="A36" s="515"/>
      <c r="B36" s="382" t="s">
        <v>541</v>
      </c>
      <c r="C36" s="191" t="s">
        <v>576</v>
      </c>
      <c r="D36" s="513">
        <v>125949</v>
      </c>
      <c r="E36" s="513">
        <v>129862</v>
      </c>
      <c r="F36" s="513">
        <v>135105</v>
      </c>
      <c r="G36" s="513">
        <v>137727</v>
      </c>
      <c r="H36" s="513">
        <v>140348</v>
      </c>
      <c r="I36" s="566" t="s">
        <v>670</v>
      </c>
      <c r="J36" s="538"/>
      <c r="K36" s="569"/>
      <c r="L36" s="569"/>
      <c r="T36" s="564"/>
      <c r="U36" s="565"/>
      <c r="V36" s="565"/>
      <c r="W36" s="565"/>
      <c r="X36" s="565"/>
    </row>
    <row r="37" spans="1:24" s="557" customFormat="1" ht="20.100000000000001" customHeight="1">
      <c r="A37" s="515"/>
      <c r="B37" s="382" t="s">
        <v>542</v>
      </c>
      <c r="C37" s="191" t="s">
        <v>576</v>
      </c>
      <c r="D37" s="513">
        <v>167386</v>
      </c>
      <c r="E37" s="513">
        <v>163952</v>
      </c>
      <c r="F37" s="513">
        <v>157085</v>
      </c>
      <c r="G37" s="513">
        <v>153651</v>
      </c>
      <c r="H37" s="513">
        <v>150218</v>
      </c>
      <c r="I37" s="566" t="s">
        <v>670</v>
      </c>
      <c r="J37" s="538"/>
      <c r="K37" s="569"/>
      <c r="L37" s="569"/>
      <c r="R37" s="564"/>
      <c r="S37" s="565"/>
      <c r="T37" s="565"/>
      <c r="U37" s="565"/>
      <c r="V37" s="565"/>
    </row>
    <row r="38" spans="1:24" s="557" customFormat="1" ht="20.100000000000001" customHeight="1">
      <c r="A38" s="515"/>
      <c r="B38" s="382" t="s">
        <v>543</v>
      </c>
      <c r="C38" s="191" t="s">
        <v>576</v>
      </c>
      <c r="D38" s="513">
        <v>122135</v>
      </c>
      <c r="E38" s="513">
        <v>84166</v>
      </c>
      <c r="F38" s="513">
        <v>80052</v>
      </c>
      <c r="G38" s="513">
        <v>77996</v>
      </c>
      <c r="H38" s="513">
        <v>75939</v>
      </c>
      <c r="I38" s="566" t="s">
        <v>670</v>
      </c>
      <c r="J38" s="538"/>
      <c r="K38" s="569"/>
      <c r="L38" s="569"/>
      <c r="R38" s="564"/>
      <c r="S38" s="565"/>
      <c r="T38" s="565"/>
      <c r="U38" s="565"/>
      <c r="V38" s="565"/>
    </row>
    <row r="39" spans="1:24" s="557" customFormat="1" ht="20.100000000000001" customHeight="1">
      <c r="A39" s="515"/>
      <c r="B39" s="403" t="s">
        <v>545</v>
      </c>
      <c r="C39" s="404" t="s">
        <v>576</v>
      </c>
      <c r="D39" s="513">
        <v>94620</v>
      </c>
      <c r="E39" s="513">
        <v>78196</v>
      </c>
      <c r="F39" s="513">
        <v>78073</v>
      </c>
      <c r="G39" s="513">
        <v>78011</v>
      </c>
      <c r="H39" s="513">
        <v>77950</v>
      </c>
      <c r="I39" s="403" t="s">
        <v>975</v>
      </c>
      <c r="J39" s="538"/>
      <c r="K39" s="569"/>
      <c r="L39" s="569"/>
      <c r="R39" s="564"/>
      <c r="S39" s="565"/>
      <c r="T39" s="565"/>
      <c r="U39" s="565"/>
      <c r="V39" s="565"/>
    </row>
    <row r="40" spans="1:24" s="557" customFormat="1" ht="20.100000000000001" customHeight="1">
      <c r="A40" s="515"/>
      <c r="B40" s="568"/>
      <c r="C40" s="140"/>
      <c r="D40" s="140"/>
      <c r="E40" s="175"/>
      <c r="F40" s="175"/>
      <c r="G40" s="175"/>
      <c r="H40" s="175"/>
      <c r="I40" s="568"/>
      <c r="J40" s="538"/>
      <c r="K40" s="569"/>
      <c r="L40" s="569"/>
      <c r="O40" s="564"/>
    </row>
    <row r="41" spans="1:24" s="557" customFormat="1" ht="20.100000000000001" customHeight="1">
      <c r="A41" s="515"/>
      <c r="B41" s="515"/>
      <c r="C41" s="140"/>
      <c r="D41" s="140"/>
      <c r="E41" s="175"/>
      <c r="F41" s="175"/>
      <c r="G41" s="175"/>
      <c r="H41" s="175"/>
      <c r="I41" s="568"/>
      <c r="J41" s="538"/>
      <c r="K41" s="3"/>
      <c r="L41" s="3"/>
      <c r="O41" s="564"/>
    </row>
    <row r="42" spans="1:24" s="557" customFormat="1" ht="20.100000000000001" customHeight="1">
      <c r="A42" s="515"/>
      <c r="B42" s="133" t="s">
        <v>580</v>
      </c>
      <c r="C42" s="129" t="s">
        <v>3</v>
      </c>
      <c r="D42" s="129" t="s">
        <v>4</v>
      </c>
      <c r="E42" s="187" t="s">
        <v>5</v>
      </c>
      <c r="F42" s="187" t="s">
        <v>6</v>
      </c>
      <c r="G42" s="187">
        <v>2045</v>
      </c>
      <c r="H42" s="187" t="s">
        <v>8</v>
      </c>
      <c r="I42" s="536" t="s">
        <v>9</v>
      </c>
      <c r="J42" s="538"/>
      <c r="K42" s="3"/>
      <c r="L42" s="3"/>
      <c r="O42" s="564"/>
    </row>
    <row r="43" spans="1:24" s="557" customFormat="1" ht="20.100000000000001" customHeight="1">
      <c r="A43" s="515"/>
      <c r="B43" s="382" t="s">
        <v>546</v>
      </c>
      <c r="C43" s="191" t="s">
        <v>576</v>
      </c>
      <c r="D43" s="513">
        <v>97616</v>
      </c>
      <c r="E43" s="513">
        <v>104862</v>
      </c>
      <c r="F43" s="513">
        <v>110105</v>
      </c>
      <c r="G43" s="513">
        <v>112727</v>
      </c>
      <c r="H43" s="513">
        <v>115348</v>
      </c>
      <c r="I43" s="566" t="s">
        <v>670</v>
      </c>
      <c r="J43" s="538"/>
      <c r="K43" s="3"/>
      <c r="L43" s="3"/>
      <c r="O43" s="564"/>
    </row>
    <row r="44" spans="1:24" s="557" customFormat="1" ht="20.100000000000001" customHeight="1">
      <c r="A44" s="515"/>
      <c r="B44" s="382" t="s">
        <v>547</v>
      </c>
      <c r="C44" s="191" t="s">
        <v>576</v>
      </c>
      <c r="D44" s="513">
        <v>142044</v>
      </c>
      <c r="E44" s="513">
        <v>140757</v>
      </c>
      <c r="F44" s="513">
        <v>138181</v>
      </c>
      <c r="G44" s="513">
        <v>136689</v>
      </c>
      <c r="H44" s="513">
        <v>135196</v>
      </c>
      <c r="I44" s="566" t="s">
        <v>670</v>
      </c>
      <c r="J44" s="538"/>
      <c r="K44" s="3"/>
      <c r="L44" s="3"/>
      <c r="O44" s="564"/>
    </row>
    <row r="45" spans="1:24" s="557" customFormat="1" ht="20.100000000000001" customHeight="1">
      <c r="A45" s="515"/>
      <c r="B45" s="382" t="s">
        <v>548</v>
      </c>
      <c r="C45" s="191" t="s">
        <v>576</v>
      </c>
      <c r="D45" s="513">
        <v>125949</v>
      </c>
      <c r="E45" s="513">
        <v>129862</v>
      </c>
      <c r="F45" s="513">
        <v>135105</v>
      </c>
      <c r="G45" s="513">
        <v>137727</v>
      </c>
      <c r="H45" s="513">
        <v>140348</v>
      </c>
      <c r="I45" s="566" t="s">
        <v>670</v>
      </c>
      <c r="J45" s="538"/>
      <c r="K45" s="3"/>
      <c r="L45" s="3"/>
      <c r="O45" s="564"/>
    </row>
    <row r="46" spans="1:24" s="557" customFormat="1" ht="20.100000000000001" customHeight="1">
      <c r="A46" s="515"/>
      <c r="B46" s="382" t="s">
        <v>549</v>
      </c>
      <c r="C46" s="191" t="s">
        <v>576</v>
      </c>
      <c r="D46" s="513">
        <v>167386</v>
      </c>
      <c r="E46" s="513">
        <v>163952</v>
      </c>
      <c r="F46" s="513">
        <v>157085</v>
      </c>
      <c r="G46" s="513">
        <v>153651</v>
      </c>
      <c r="H46" s="513">
        <v>150218</v>
      </c>
      <c r="I46" s="566" t="s">
        <v>670</v>
      </c>
      <c r="J46" s="538"/>
      <c r="K46" s="3"/>
      <c r="L46" s="3"/>
      <c r="O46" s="564"/>
    </row>
    <row r="47" spans="1:24" s="557" customFormat="1" ht="20.100000000000001" customHeight="1">
      <c r="A47" s="515"/>
      <c r="B47" s="382" t="s">
        <v>550</v>
      </c>
      <c r="C47" s="191" t="s">
        <v>576</v>
      </c>
      <c r="D47" s="513">
        <v>125949</v>
      </c>
      <c r="E47" s="513">
        <v>129862</v>
      </c>
      <c r="F47" s="513">
        <v>135105</v>
      </c>
      <c r="G47" s="513">
        <v>137727</v>
      </c>
      <c r="H47" s="513">
        <v>140348</v>
      </c>
      <c r="I47" s="566" t="s">
        <v>670</v>
      </c>
      <c r="J47" s="538"/>
      <c r="K47" s="3"/>
      <c r="L47" s="3"/>
      <c r="O47" s="564"/>
    </row>
    <row r="48" spans="1:24" s="557" customFormat="1" ht="20.100000000000001" customHeight="1">
      <c r="A48" s="515"/>
      <c r="B48" s="382" t="s">
        <v>551</v>
      </c>
      <c r="C48" s="191" t="s">
        <v>576</v>
      </c>
      <c r="D48" s="513">
        <v>167386</v>
      </c>
      <c r="E48" s="513">
        <v>163952</v>
      </c>
      <c r="F48" s="513">
        <v>157085</v>
      </c>
      <c r="G48" s="513">
        <v>153651</v>
      </c>
      <c r="H48" s="513">
        <v>150218</v>
      </c>
      <c r="I48" s="566" t="s">
        <v>670</v>
      </c>
      <c r="J48" s="538"/>
      <c r="K48" s="3"/>
      <c r="L48" s="3"/>
    </row>
    <row r="49" spans="1:17" s="557" customFormat="1" ht="20.100000000000001" customHeight="1">
      <c r="A49" s="515"/>
      <c r="B49" s="382" t="s">
        <v>552</v>
      </c>
      <c r="C49" s="191" t="s">
        <v>576</v>
      </c>
      <c r="D49" s="513">
        <v>265742</v>
      </c>
      <c r="E49" s="513">
        <v>192247</v>
      </c>
      <c r="F49" s="513">
        <v>169619</v>
      </c>
      <c r="G49" s="513">
        <v>158305</v>
      </c>
      <c r="H49" s="513">
        <v>146991</v>
      </c>
      <c r="I49" s="566" t="s">
        <v>670</v>
      </c>
      <c r="J49" s="538"/>
      <c r="K49" s="3"/>
      <c r="L49" s="3"/>
    </row>
    <row r="50" spans="1:17" s="557" customFormat="1" ht="20.100000000000001" customHeight="1">
      <c r="A50" s="515"/>
      <c r="B50" s="382" t="s">
        <v>553</v>
      </c>
      <c r="C50" s="191" t="s">
        <v>576</v>
      </c>
      <c r="D50" s="513">
        <v>352797</v>
      </c>
      <c r="E50" s="513">
        <v>308376</v>
      </c>
      <c r="F50" s="513">
        <v>219533</v>
      </c>
      <c r="G50" s="513">
        <v>175111</v>
      </c>
      <c r="H50" s="513">
        <v>130689</v>
      </c>
      <c r="I50" s="566" t="s">
        <v>670</v>
      </c>
      <c r="J50" s="538"/>
      <c r="K50" s="3"/>
      <c r="L50" s="3"/>
    </row>
    <row r="51" spans="1:17" s="557" customFormat="1" ht="20.100000000000001" customHeight="1">
      <c r="A51" s="515"/>
      <c r="B51" s="403" t="s">
        <v>554</v>
      </c>
      <c r="C51" s="404" t="s">
        <v>576</v>
      </c>
      <c r="D51" s="513">
        <v>177076</v>
      </c>
      <c r="E51" s="513">
        <v>144823</v>
      </c>
      <c r="F51" s="513">
        <v>144580</v>
      </c>
      <c r="G51" s="513">
        <v>144459</v>
      </c>
      <c r="H51" s="513">
        <v>144339</v>
      </c>
      <c r="I51" s="403" t="s">
        <v>976</v>
      </c>
      <c r="J51" s="538"/>
      <c r="K51" s="3"/>
      <c r="L51" s="3"/>
    </row>
    <row r="52" spans="1:17" ht="20.100000000000001" customHeight="1">
      <c r="B52" s="127"/>
      <c r="C52" s="210"/>
      <c r="E52" s="427"/>
      <c r="F52" s="427"/>
      <c r="G52" s="427"/>
      <c r="H52" s="427"/>
      <c r="I52" s="427"/>
    </row>
    <row r="53" spans="1:17" ht="20.100000000000001" customHeight="1">
      <c r="B53" s="127"/>
      <c r="C53" s="210"/>
      <c r="E53" s="427"/>
      <c r="F53" s="427"/>
      <c r="G53" s="427"/>
      <c r="H53" s="427"/>
      <c r="I53" s="427"/>
    </row>
    <row r="54" spans="1:17" s="33" customFormat="1">
      <c r="A54" s="104"/>
      <c r="B54" s="150" t="s">
        <v>26</v>
      </c>
      <c r="C54" s="150"/>
      <c r="D54" s="150"/>
      <c r="E54" s="135"/>
      <c r="F54" s="135"/>
      <c r="G54" s="135"/>
      <c r="H54" s="151"/>
      <c r="I54" s="151"/>
      <c r="J54" s="3"/>
      <c r="K54" s="3"/>
      <c r="L54" s="3"/>
      <c r="M54" s="97"/>
      <c r="N54" s="97"/>
      <c r="O54" s="97"/>
      <c r="P54" s="97"/>
      <c r="Q54" s="97"/>
    </row>
    <row r="55" spans="1:17">
      <c r="B55" s="117" t="s">
        <v>767</v>
      </c>
      <c r="C55" s="117" t="s">
        <v>902</v>
      </c>
    </row>
    <row r="56" spans="1:17">
      <c r="B56" s="117" t="s">
        <v>141</v>
      </c>
      <c r="C56" s="117" t="s">
        <v>903</v>
      </c>
    </row>
    <row r="57" spans="1:17">
      <c r="B57" s="117" t="s">
        <v>754</v>
      </c>
      <c r="C57" s="117" t="s">
        <v>766</v>
      </c>
    </row>
    <row r="58" spans="1:17">
      <c r="B58" s="117" t="s">
        <v>670</v>
      </c>
      <c r="C58" s="117" t="s">
        <v>618</v>
      </c>
    </row>
    <row r="59" spans="1:17">
      <c r="B59" s="117" t="s">
        <v>898</v>
      </c>
      <c r="C59" s="117" t="s">
        <v>900</v>
      </c>
    </row>
    <row r="60" spans="1:17">
      <c r="B60" s="117" t="s">
        <v>899</v>
      </c>
      <c r="C60" s="117" t="s">
        <v>901</v>
      </c>
    </row>
  </sheetData>
  <sheetProtection algorithmName="SHA-512" hashValue="myVmfD/q7iRDNqdy/n843FpfEgw6GcHSZefkG3TH4pKTZ97pktAnKvilN8bw6GuuajpU17dO3lRN2JveyOgbAQ==" saltValue="FhV86L8g5wEEtIBUaBE48g==" spinCount="100000" sheet="1" objects="1" scenarios="1"/>
  <mergeCells count="1">
    <mergeCell ref="K1:L1"/>
  </mergeCells>
  <hyperlinks>
    <hyperlink ref="K1:L1" location="Übersicht!A1" display="Übersicht!A1" xr:uid="{531C8268-E8CE-4480-B763-C6325BBE551E}"/>
  </hyperlinks>
  <pageMargins left="0.7" right="0.7" top="0.78740157499999996" bottom="0.78740157499999996" header="0.3" footer="0.3"/>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F5DAD-266E-400C-A189-52B740132673}">
  <sheetPr codeName="Tabelle5">
    <tabColor rgb="FF943BD9"/>
  </sheetPr>
  <dimension ref="A1:P40"/>
  <sheetViews>
    <sheetView showGridLines="0" zoomScale="80" zoomScaleNormal="80" workbookViewId="0"/>
  </sheetViews>
  <sheetFormatPr baseColWidth="10" defaultColWidth="10.85546875" defaultRowHeight="16.5"/>
  <cols>
    <col min="1" max="1" width="9.140625" style="117" customWidth="1"/>
    <col min="2" max="2" width="60.42578125" style="117" bestFit="1" customWidth="1"/>
    <col min="3" max="8" width="12.85546875" style="117" customWidth="1"/>
    <col min="9" max="9" width="99.140625" style="117" customWidth="1"/>
    <col min="10" max="10" width="11.42578125" style="3" bestFit="1" customWidth="1"/>
    <col min="11" max="12" width="10.85546875" style="3"/>
    <col min="13" max="17" width="11" style="62" bestFit="1" customWidth="1"/>
    <col min="18" max="18" width="11" style="62" customWidth="1"/>
    <col min="19" max="19" width="10.85546875" style="62" customWidth="1"/>
    <col min="20" max="20" width="24.42578125" style="62" bestFit="1" customWidth="1"/>
    <col min="21" max="21" width="7.42578125" style="62" bestFit="1" customWidth="1"/>
    <col min="22" max="22" width="7.42578125" style="62" customWidth="1"/>
    <col min="23" max="25" width="7.42578125" style="62" bestFit="1" customWidth="1"/>
    <col min="26" max="26" width="17.85546875" style="62" bestFit="1" customWidth="1"/>
    <col min="27" max="27" width="5.85546875" style="62" bestFit="1" customWidth="1"/>
    <col min="28" max="28" width="8.85546875" style="62" bestFit="1" customWidth="1"/>
    <col min="29" max="29" width="29.42578125" style="62" customWidth="1"/>
    <col min="30" max="221" width="10.85546875" style="62" customWidth="1"/>
    <col min="222" max="16384" width="10.85546875" style="62"/>
  </cols>
  <sheetData>
    <row r="1" spans="1:13" s="33" customFormat="1" ht="35.1" customHeight="1">
      <c r="A1" s="374"/>
      <c r="B1" s="375" t="s">
        <v>0</v>
      </c>
      <c r="C1" s="374"/>
      <c r="D1" s="374"/>
      <c r="E1" s="374"/>
      <c r="F1" s="374"/>
      <c r="G1" s="376"/>
      <c r="H1" s="376"/>
      <c r="I1" s="376"/>
      <c r="J1" s="2"/>
      <c r="K1" s="713" t="s">
        <v>989</v>
      </c>
      <c r="L1" s="714"/>
      <c r="M1" s="2"/>
    </row>
    <row r="2" spans="1:13" ht="9.9499999999999993" customHeight="1">
      <c r="J2" s="2"/>
      <c r="K2" s="2"/>
      <c r="L2" s="2"/>
    </row>
    <row r="3" spans="1:13" s="100" customFormat="1" ht="20.100000000000001" customHeight="1">
      <c r="A3" s="166"/>
      <c r="B3" s="166" t="s">
        <v>1</v>
      </c>
      <c r="C3" s="166"/>
      <c r="D3" s="166"/>
      <c r="E3" s="166"/>
      <c r="F3" s="166"/>
      <c r="G3" s="166"/>
      <c r="H3" s="166"/>
      <c r="I3" s="166"/>
      <c r="J3" s="2"/>
      <c r="K3" s="2"/>
      <c r="L3" s="2"/>
    </row>
    <row r="4" spans="1:13" ht="16.5" customHeight="1">
      <c r="B4" s="717"/>
      <c r="C4" s="718"/>
      <c r="D4" s="718"/>
      <c r="E4" s="718"/>
      <c r="F4" s="718"/>
      <c r="G4" s="718"/>
      <c r="H4" s="718"/>
      <c r="I4" s="718"/>
      <c r="J4" s="26"/>
      <c r="K4" s="26"/>
      <c r="L4" s="26"/>
    </row>
    <row r="5" spans="1:13" ht="20.100000000000001" customHeight="1">
      <c r="B5" s="96"/>
      <c r="J5" s="26"/>
      <c r="K5" s="26"/>
      <c r="L5" s="26"/>
    </row>
    <row r="6" spans="1:13" ht="20.100000000000001" customHeight="1">
      <c r="B6" s="133" t="s">
        <v>2</v>
      </c>
      <c r="C6" s="129" t="s">
        <v>3</v>
      </c>
      <c r="D6" s="129" t="s">
        <v>4</v>
      </c>
      <c r="E6" s="129" t="s">
        <v>5</v>
      </c>
      <c r="F6" s="129" t="s">
        <v>6</v>
      </c>
      <c r="G6" s="129" t="s">
        <v>7</v>
      </c>
      <c r="H6" s="129" t="s">
        <v>8</v>
      </c>
      <c r="I6" s="133" t="s">
        <v>9</v>
      </c>
      <c r="J6" s="26"/>
      <c r="K6" s="26"/>
      <c r="L6" s="26"/>
    </row>
    <row r="7" spans="1:13" s="551" customFormat="1" ht="20.100000000000001" customHeight="1">
      <c r="A7" s="548"/>
      <c r="B7" s="549" t="s">
        <v>10</v>
      </c>
      <c r="C7" s="430" t="s">
        <v>889</v>
      </c>
      <c r="D7" s="430">
        <v>935</v>
      </c>
      <c r="E7" s="430">
        <v>836</v>
      </c>
      <c r="F7" s="430">
        <v>748</v>
      </c>
      <c r="G7" s="430">
        <v>696</v>
      </c>
      <c r="H7" s="430">
        <v>644</v>
      </c>
      <c r="I7" s="550" t="s">
        <v>892</v>
      </c>
      <c r="J7" s="64"/>
      <c r="K7" s="26"/>
      <c r="L7" s="26"/>
    </row>
    <row r="8" spans="1:13" s="551" customFormat="1" ht="20.100000000000001" customHeight="1">
      <c r="A8" s="548"/>
      <c r="B8" s="550" t="s">
        <v>11</v>
      </c>
      <c r="C8" s="430" t="s">
        <v>889</v>
      </c>
      <c r="D8" s="430">
        <v>115</v>
      </c>
      <c r="E8" s="430">
        <v>174</v>
      </c>
      <c r="F8" s="430">
        <v>198</v>
      </c>
      <c r="G8" s="430">
        <v>204</v>
      </c>
      <c r="H8" s="430">
        <v>211</v>
      </c>
      <c r="I8" s="550" t="s">
        <v>893</v>
      </c>
      <c r="J8" s="64"/>
      <c r="K8" s="26"/>
      <c r="L8" s="26"/>
    </row>
    <row r="9" spans="1:13" s="551" customFormat="1" ht="20.100000000000001" customHeight="1">
      <c r="A9" s="548"/>
      <c r="B9" s="549" t="s">
        <v>12</v>
      </c>
      <c r="C9" s="430" t="s">
        <v>889</v>
      </c>
      <c r="D9" s="430">
        <v>10</v>
      </c>
      <c r="E9" s="430">
        <v>8</v>
      </c>
      <c r="F9" s="430">
        <v>7</v>
      </c>
      <c r="G9" s="430">
        <v>7</v>
      </c>
      <c r="H9" s="430">
        <v>7</v>
      </c>
      <c r="I9" s="549" t="s">
        <v>892</v>
      </c>
      <c r="J9" s="64"/>
      <c r="K9" s="26"/>
      <c r="L9" s="26"/>
    </row>
    <row r="10" spans="1:13" s="551" customFormat="1" ht="20.100000000000001" customHeight="1">
      <c r="A10" s="548"/>
      <c r="B10" s="549" t="s">
        <v>13</v>
      </c>
      <c r="C10" s="430" t="s">
        <v>889</v>
      </c>
      <c r="D10" s="430">
        <v>238</v>
      </c>
      <c r="E10" s="430">
        <v>255</v>
      </c>
      <c r="F10" s="430">
        <v>296</v>
      </c>
      <c r="G10" s="430">
        <v>319</v>
      </c>
      <c r="H10" s="430">
        <v>344</v>
      </c>
      <c r="I10" s="549" t="s">
        <v>392</v>
      </c>
      <c r="J10" s="64"/>
      <c r="K10" s="26"/>
      <c r="L10" s="26"/>
    </row>
    <row r="11" spans="1:13" s="551" customFormat="1" ht="20.100000000000001" customHeight="1">
      <c r="A11" s="548"/>
      <c r="B11" s="550" t="s">
        <v>891</v>
      </c>
      <c r="C11" s="430" t="s">
        <v>889</v>
      </c>
      <c r="D11" s="430">
        <v>62</v>
      </c>
      <c r="E11" s="430">
        <v>88</v>
      </c>
      <c r="F11" s="430">
        <v>119</v>
      </c>
      <c r="G11" s="430">
        <v>139</v>
      </c>
      <c r="H11" s="430">
        <v>159</v>
      </c>
      <c r="I11" s="550" t="s">
        <v>892</v>
      </c>
      <c r="J11" s="64"/>
      <c r="K11" s="26"/>
      <c r="L11" s="26"/>
    </row>
    <row r="12" spans="1:13" s="551" customFormat="1" ht="20.100000000000001" customHeight="1">
      <c r="A12" s="548"/>
      <c r="B12" s="549" t="s">
        <v>15</v>
      </c>
      <c r="C12" s="430" t="s">
        <v>889</v>
      </c>
      <c r="D12" s="430">
        <v>39</v>
      </c>
      <c r="E12" s="430">
        <v>63</v>
      </c>
      <c r="F12" s="430">
        <v>94</v>
      </c>
      <c r="G12" s="430">
        <v>116</v>
      </c>
      <c r="H12" s="430">
        <v>138</v>
      </c>
      <c r="I12" s="550" t="s">
        <v>894</v>
      </c>
      <c r="J12" s="64"/>
      <c r="K12" s="26"/>
      <c r="L12" s="26"/>
    </row>
    <row r="13" spans="1:13" s="554" customFormat="1" ht="5.0999999999999996" customHeight="1">
      <c r="A13" s="552"/>
      <c r="B13" s="553"/>
      <c r="C13" s="352"/>
      <c r="D13" s="553"/>
      <c r="E13" s="229"/>
      <c r="F13" s="230"/>
      <c r="G13" s="231"/>
      <c r="H13" s="231"/>
      <c r="I13" s="231"/>
      <c r="J13" s="64"/>
      <c r="K13" s="26"/>
      <c r="L13" s="26"/>
      <c r="M13" s="284"/>
    </row>
    <row r="14" spans="1:13" s="551" customFormat="1" ht="20.100000000000001" customHeight="1">
      <c r="A14" s="548"/>
      <c r="B14" s="555" t="s">
        <v>575</v>
      </c>
      <c r="C14" s="430" t="s">
        <v>889</v>
      </c>
      <c r="D14" s="556">
        <v>1399</v>
      </c>
      <c r="E14" s="556">
        <v>1425</v>
      </c>
      <c r="F14" s="556">
        <v>1462</v>
      </c>
      <c r="G14" s="556">
        <v>1482</v>
      </c>
      <c r="H14" s="556">
        <v>1503</v>
      </c>
      <c r="I14" s="555"/>
      <c r="J14" s="64"/>
      <c r="K14" s="26"/>
      <c r="L14" s="26"/>
    </row>
    <row r="15" spans="1:13" ht="20.100000000000001" customHeight="1">
      <c r="B15" s="393"/>
      <c r="C15" s="431"/>
      <c r="D15" s="149"/>
      <c r="E15" s="394"/>
      <c r="F15" s="394"/>
      <c r="G15" s="394"/>
      <c r="I15" s="149"/>
      <c r="J15" s="26"/>
      <c r="K15" s="26"/>
      <c r="L15" s="26"/>
    </row>
    <row r="16" spans="1:13" ht="20.100000000000001" customHeight="1">
      <c r="B16" s="388"/>
      <c r="C16" s="431"/>
      <c r="D16" s="149"/>
      <c r="E16" s="394"/>
      <c r="F16" s="394"/>
      <c r="G16" s="394"/>
      <c r="I16" s="149"/>
      <c r="J16" s="26"/>
      <c r="K16" s="26"/>
      <c r="L16" s="26"/>
    </row>
    <row r="17" spans="1:16" ht="20.100000000000001" customHeight="1">
      <c r="B17" s="133" t="s">
        <v>2</v>
      </c>
      <c r="C17" s="187" t="s">
        <v>3</v>
      </c>
      <c r="D17" s="187" t="s">
        <v>4</v>
      </c>
      <c r="E17" s="187" t="s">
        <v>5</v>
      </c>
      <c r="F17" s="187" t="s">
        <v>6</v>
      </c>
      <c r="G17" s="187" t="s">
        <v>7</v>
      </c>
      <c r="H17" s="187" t="s">
        <v>8</v>
      </c>
      <c r="I17" s="133" t="s">
        <v>9</v>
      </c>
      <c r="J17" s="26"/>
      <c r="K17" s="26"/>
      <c r="L17" s="26"/>
    </row>
    <row r="18" spans="1:16" s="551" customFormat="1" ht="20.100000000000001" customHeight="1">
      <c r="A18" s="548"/>
      <c r="B18" s="550" t="s">
        <v>17</v>
      </c>
      <c r="C18" s="430" t="s">
        <v>18</v>
      </c>
      <c r="D18" s="430">
        <v>47</v>
      </c>
      <c r="E18" s="430">
        <v>52</v>
      </c>
      <c r="F18" s="430">
        <v>56</v>
      </c>
      <c r="G18" s="430">
        <v>57</v>
      </c>
      <c r="H18" s="430">
        <v>58</v>
      </c>
      <c r="I18" s="550" t="s">
        <v>892</v>
      </c>
      <c r="J18" s="64"/>
      <c r="K18" s="2"/>
      <c r="L18" s="2"/>
    </row>
    <row r="19" spans="1:16" s="551" customFormat="1" ht="20.100000000000001" customHeight="1">
      <c r="A19" s="548"/>
      <c r="B19" s="549" t="s">
        <v>19</v>
      </c>
      <c r="C19" s="430" t="s">
        <v>18</v>
      </c>
      <c r="D19" s="430">
        <v>26</v>
      </c>
      <c r="E19" s="430">
        <v>31</v>
      </c>
      <c r="F19" s="430">
        <v>54</v>
      </c>
      <c r="G19" s="430">
        <v>70</v>
      </c>
      <c r="H19" s="430">
        <v>86</v>
      </c>
      <c r="I19" s="550" t="s">
        <v>892</v>
      </c>
      <c r="J19" s="558"/>
      <c r="K19" s="2"/>
      <c r="L19" s="2"/>
    </row>
    <row r="20" spans="1:16" s="551" customFormat="1" ht="20.100000000000001" customHeight="1">
      <c r="A20" s="548"/>
      <c r="B20" s="549" t="s">
        <v>20</v>
      </c>
      <c r="C20" s="430" t="s">
        <v>18</v>
      </c>
      <c r="D20" s="430">
        <v>474</v>
      </c>
      <c r="E20" s="430">
        <v>475</v>
      </c>
      <c r="F20" s="430">
        <v>482</v>
      </c>
      <c r="G20" s="430">
        <v>485</v>
      </c>
      <c r="H20" s="430">
        <v>487</v>
      </c>
      <c r="I20" s="550" t="s">
        <v>892</v>
      </c>
      <c r="J20" s="558"/>
      <c r="K20" s="15"/>
      <c r="L20" s="15"/>
    </row>
    <row r="21" spans="1:16" s="551" customFormat="1" ht="20.100000000000001" customHeight="1">
      <c r="A21" s="548"/>
      <c r="B21" s="549" t="s">
        <v>21</v>
      </c>
      <c r="C21" s="430" t="s">
        <v>18</v>
      </c>
      <c r="D21" s="430">
        <v>133</v>
      </c>
      <c r="E21" s="430">
        <v>202</v>
      </c>
      <c r="F21" s="430">
        <v>216</v>
      </c>
      <c r="G21" s="430">
        <v>222</v>
      </c>
      <c r="H21" s="430">
        <v>228</v>
      </c>
      <c r="I21" s="550" t="s">
        <v>893</v>
      </c>
      <c r="J21" s="559"/>
      <c r="K21" s="18"/>
      <c r="L21" s="18"/>
    </row>
    <row r="22" spans="1:16" s="551" customFormat="1" ht="20.100000000000001" customHeight="1">
      <c r="A22" s="548"/>
      <c r="B22" s="549" t="s">
        <v>22</v>
      </c>
      <c r="C22" s="430" t="s">
        <v>18</v>
      </c>
      <c r="D22" s="430">
        <v>47</v>
      </c>
      <c r="E22" s="430">
        <v>51</v>
      </c>
      <c r="F22" s="430">
        <v>54</v>
      </c>
      <c r="G22" s="430">
        <v>56</v>
      </c>
      <c r="H22" s="430">
        <v>58</v>
      </c>
      <c r="I22" s="549" t="s">
        <v>892</v>
      </c>
      <c r="J22" s="560"/>
      <c r="K22" s="3"/>
      <c r="L22" s="3"/>
    </row>
    <row r="23" spans="1:16" s="551" customFormat="1" ht="20.100000000000001" customHeight="1">
      <c r="A23" s="548"/>
      <c r="B23" s="549" t="s">
        <v>23</v>
      </c>
      <c r="C23" s="430" t="s">
        <v>18</v>
      </c>
      <c r="D23" s="430">
        <v>0</v>
      </c>
      <c r="E23" s="430">
        <v>0</v>
      </c>
      <c r="F23" s="430">
        <v>0</v>
      </c>
      <c r="G23" s="430">
        <v>0</v>
      </c>
      <c r="H23" s="430">
        <v>0</v>
      </c>
      <c r="I23" s="549" t="s">
        <v>392</v>
      </c>
      <c r="J23" s="535"/>
      <c r="K23" s="3"/>
      <c r="L23" s="3"/>
    </row>
    <row r="24" spans="1:16" s="551" customFormat="1" ht="20.100000000000001" customHeight="1">
      <c r="A24" s="548"/>
      <c r="B24" s="549" t="s">
        <v>24</v>
      </c>
      <c r="C24" s="430" t="s">
        <v>18</v>
      </c>
      <c r="D24" s="430">
        <v>2</v>
      </c>
      <c r="E24" s="430">
        <v>2</v>
      </c>
      <c r="F24" s="430">
        <v>3</v>
      </c>
      <c r="G24" s="430">
        <v>3</v>
      </c>
      <c r="H24" s="430">
        <v>4</v>
      </c>
      <c r="I24" s="549" t="s">
        <v>392</v>
      </c>
      <c r="J24" s="535"/>
      <c r="K24" s="3"/>
      <c r="L24" s="3"/>
    </row>
    <row r="25" spans="1:16" s="551" customFormat="1" ht="20.100000000000001" customHeight="1">
      <c r="A25" s="548"/>
      <c r="B25" s="549" t="s">
        <v>25</v>
      </c>
      <c r="C25" s="430" t="s">
        <v>18</v>
      </c>
      <c r="D25" s="528">
        <v>0.2</v>
      </c>
      <c r="E25" s="528">
        <v>0.32</v>
      </c>
      <c r="F25" s="528">
        <v>0.47</v>
      </c>
      <c r="G25" s="528">
        <v>0.57999999999999996</v>
      </c>
      <c r="H25" s="528">
        <v>0.69</v>
      </c>
      <c r="I25" s="550" t="s">
        <v>894</v>
      </c>
      <c r="J25" s="535"/>
      <c r="K25" s="3"/>
      <c r="L25" s="3"/>
    </row>
    <row r="26" spans="1:16" s="554" customFormat="1" ht="5.0999999999999996" customHeight="1">
      <c r="A26" s="552"/>
      <c r="B26" s="553"/>
      <c r="C26" s="352"/>
      <c r="D26" s="553"/>
      <c r="E26" s="229"/>
      <c r="F26" s="230"/>
      <c r="G26" s="231"/>
      <c r="H26" s="231"/>
      <c r="I26" s="231"/>
      <c r="J26" s="535"/>
      <c r="K26" s="3"/>
      <c r="L26" s="3"/>
      <c r="M26" s="284"/>
    </row>
    <row r="27" spans="1:16" s="551" customFormat="1" ht="20.100000000000001" customHeight="1">
      <c r="A27" s="548"/>
      <c r="B27" s="555" t="s">
        <v>575</v>
      </c>
      <c r="C27" s="430" t="s">
        <v>18</v>
      </c>
      <c r="D27" s="556">
        <v>729</v>
      </c>
      <c r="E27" s="556">
        <v>814</v>
      </c>
      <c r="F27" s="556">
        <v>865</v>
      </c>
      <c r="G27" s="556">
        <v>893</v>
      </c>
      <c r="H27" s="556">
        <v>922</v>
      </c>
      <c r="I27" s="555"/>
      <c r="J27" s="535"/>
      <c r="K27" s="3"/>
      <c r="L27" s="3"/>
    </row>
    <row r="28" spans="1:16" ht="20.100000000000001" customHeight="1"/>
    <row r="29" spans="1:16" ht="20.100000000000001" customHeight="1"/>
    <row r="30" spans="1:16" s="33" customFormat="1">
      <c r="A30" s="104"/>
      <c r="B30" s="150" t="s">
        <v>26</v>
      </c>
      <c r="C30" s="150"/>
      <c r="D30" s="150"/>
      <c r="E30" s="135"/>
      <c r="F30" s="135"/>
      <c r="G30" s="151"/>
      <c r="H30" s="151"/>
      <c r="I30" s="151"/>
      <c r="J30" s="3"/>
      <c r="K30" s="3"/>
      <c r="L30" s="3"/>
      <c r="M30" s="97"/>
      <c r="N30" s="97"/>
      <c r="O30" s="97"/>
      <c r="P30" s="97"/>
    </row>
    <row r="31" spans="1:16">
      <c r="B31" s="117" t="s">
        <v>768</v>
      </c>
      <c r="C31" s="117" t="s">
        <v>746</v>
      </c>
    </row>
    <row r="32" spans="1:16">
      <c r="B32" s="117" t="s">
        <v>769</v>
      </c>
      <c r="C32" s="117" t="s">
        <v>747</v>
      </c>
      <c r="K32" s="117"/>
      <c r="L32" s="117"/>
    </row>
    <row r="33" spans="2:12">
      <c r="B33" s="117" t="s">
        <v>770</v>
      </c>
      <c r="C33" s="117" t="s">
        <v>749</v>
      </c>
      <c r="K33" s="569"/>
      <c r="L33" s="569"/>
    </row>
    <row r="34" spans="2:12">
      <c r="B34" s="119" t="s">
        <v>765</v>
      </c>
      <c r="C34" s="119" t="s">
        <v>748</v>
      </c>
      <c r="K34" s="569"/>
      <c r="L34" s="569"/>
    </row>
    <row r="35" spans="2:12">
      <c r="K35" s="569"/>
      <c r="L35" s="569"/>
    </row>
    <row r="36" spans="2:12">
      <c r="K36" s="569"/>
      <c r="L36" s="569"/>
    </row>
    <row r="37" spans="2:12">
      <c r="K37" s="569"/>
      <c r="L37" s="569"/>
    </row>
    <row r="38" spans="2:12">
      <c r="K38" s="569"/>
      <c r="L38" s="569"/>
    </row>
    <row r="39" spans="2:12">
      <c r="K39" s="569"/>
      <c r="L39" s="569"/>
    </row>
    <row r="40" spans="2:12">
      <c r="K40" s="569"/>
      <c r="L40" s="569"/>
    </row>
  </sheetData>
  <sheetProtection algorithmName="SHA-512" hashValue="QYHKmCyVkBRc1V8cLteeDWhc4Cw4waF9iPMOhZnXVdaeoX434v8DAgDpXG9hZGcUpA9KFjit5G+QPyfYi7wMWA==" saltValue="Tn7p5TPcAJUNKpAUPzQBWg==" spinCount="100000" sheet="1" objects="1"/>
  <mergeCells count="2">
    <mergeCell ref="B4:I4"/>
    <mergeCell ref="K1:L1"/>
  </mergeCells>
  <hyperlinks>
    <hyperlink ref="K1:L1" location="Übersicht!A1" display="Übersicht!A1" xr:uid="{53F7D14E-3145-4F49-BD5C-9AA391CFDF55}"/>
  </hyperlinks>
  <pageMargins left="0.7" right="0.7" top="0.78740157499999996" bottom="0.78740157499999996" header="0.3" footer="0.3"/>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0B96A-A7FA-43D7-9787-B6F45A655AB2}">
  <sheetPr codeName="Tabelle6">
    <tabColor rgb="FF943BD9"/>
  </sheetPr>
  <dimension ref="A1:W118"/>
  <sheetViews>
    <sheetView showGridLines="0" zoomScale="80" zoomScaleNormal="80" workbookViewId="0"/>
  </sheetViews>
  <sheetFormatPr baseColWidth="10" defaultColWidth="10.85546875" defaultRowHeight="16.5"/>
  <cols>
    <col min="1" max="1" width="9.140625" style="117" customWidth="1"/>
    <col min="2" max="2" width="60.85546875" style="117" customWidth="1"/>
    <col min="3" max="3" width="11.140625" style="121" customWidth="1"/>
    <col min="4" max="4" width="10.85546875" style="117" customWidth="1"/>
    <col min="5" max="7" width="10.85546875" style="128" customWidth="1"/>
    <col min="8" max="8" width="10.85546875" style="522" customWidth="1"/>
    <col min="9" max="9" width="10.85546875" style="128" customWidth="1"/>
    <col min="10" max="10" width="74.42578125" style="128" bestFit="1" customWidth="1"/>
    <col min="11" max="12" width="6.140625" style="117" customWidth="1"/>
    <col min="13" max="13" width="18.42578125" style="117" bestFit="1" customWidth="1"/>
    <col min="14" max="19" width="10.85546875" style="117" customWidth="1"/>
    <col min="20" max="20" width="39.85546875" style="117" bestFit="1" customWidth="1"/>
    <col min="21" max="21" width="11.42578125" style="3" bestFit="1" customWidth="1"/>
    <col min="22" max="23" width="10.85546875" style="3"/>
    <col min="24" max="16384" width="10.85546875" style="62"/>
  </cols>
  <sheetData>
    <row r="1" spans="1:23" s="33" customFormat="1" ht="35.1" customHeight="1">
      <c r="A1" s="374"/>
      <c r="B1" s="375" t="s">
        <v>0</v>
      </c>
      <c r="C1" s="376"/>
      <c r="D1" s="374"/>
      <c r="E1" s="374"/>
      <c r="F1" s="374"/>
      <c r="G1" s="376"/>
      <c r="H1" s="376"/>
      <c r="I1" s="376"/>
      <c r="J1" s="376"/>
      <c r="K1" s="376"/>
      <c r="L1" s="376"/>
      <c r="M1" s="374"/>
      <c r="N1" s="374"/>
      <c r="O1" s="374"/>
      <c r="P1" s="374"/>
      <c r="Q1" s="374"/>
      <c r="R1" s="374"/>
      <c r="S1" s="374"/>
      <c r="T1" s="374"/>
      <c r="U1" s="2"/>
      <c r="V1" s="713" t="s">
        <v>989</v>
      </c>
      <c r="W1" s="714"/>
    </row>
    <row r="2" spans="1:23" ht="9.9499999999999993" customHeight="1">
      <c r="U2" s="2"/>
      <c r="V2" s="2"/>
      <c r="W2" s="2"/>
    </row>
    <row r="3" spans="1:23" ht="20.100000000000001" customHeight="1">
      <c r="A3" s="166"/>
      <c r="B3" s="166" t="s">
        <v>43</v>
      </c>
      <c r="C3" s="170"/>
      <c r="D3" s="166"/>
      <c r="E3" s="395"/>
      <c r="F3" s="395"/>
      <c r="G3" s="395"/>
      <c r="H3" s="395"/>
      <c r="I3" s="395"/>
      <c r="J3" s="395"/>
      <c r="K3" s="166"/>
      <c r="L3" s="166"/>
      <c r="M3" s="166"/>
      <c r="N3" s="166"/>
      <c r="O3" s="166"/>
      <c r="P3" s="166"/>
      <c r="Q3" s="166"/>
      <c r="R3" s="166"/>
      <c r="S3" s="166"/>
      <c r="T3" s="166"/>
      <c r="U3" s="2"/>
      <c r="V3" s="2"/>
      <c r="W3" s="2"/>
    </row>
    <row r="4" spans="1:23" ht="18">
      <c r="B4" s="717"/>
      <c r="C4" s="718"/>
      <c r="D4" s="718"/>
      <c r="E4" s="719"/>
      <c r="F4" s="719"/>
      <c r="G4" s="719"/>
      <c r="H4" s="719"/>
      <c r="I4" s="719"/>
      <c r="J4" s="719"/>
      <c r="U4" s="26"/>
      <c r="V4" s="26"/>
      <c r="W4" s="26"/>
    </row>
    <row r="5" spans="1:23" ht="20.100000000000001" customHeight="1">
      <c r="B5" s="96"/>
      <c r="C5" s="155"/>
      <c r="D5" s="397"/>
      <c r="E5" s="398"/>
      <c r="F5" s="399"/>
      <c r="G5" s="399"/>
      <c r="H5" s="399"/>
      <c r="I5" s="399"/>
      <c r="J5" s="399"/>
      <c r="M5" s="400" t="s">
        <v>555</v>
      </c>
      <c r="O5" s="397"/>
      <c r="P5" s="398"/>
      <c r="Q5" s="398"/>
      <c r="R5" s="398"/>
      <c r="S5" s="398"/>
      <c r="T5" s="399"/>
      <c r="U5" s="26"/>
      <c r="V5" s="26"/>
      <c r="W5" s="26"/>
    </row>
    <row r="6" spans="1:23" ht="20.100000000000001" customHeight="1">
      <c r="B6" s="133" t="s">
        <v>10</v>
      </c>
      <c r="C6" s="129" t="s">
        <v>3</v>
      </c>
      <c r="D6" s="129" t="s">
        <v>4</v>
      </c>
      <c r="E6" s="129" t="s">
        <v>69</v>
      </c>
      <c r="F6" s="129" t="s">
        <v>5</v>
      </c>
      <c r="G6" s="129" t="s">
        <v>6</v>
      </c>
      <c r="H6" s="129">
        <v>2045</v>
      </c>
      <c r="I6" s="129" t="s">
        <v>8</v>
      </c>
      <c r="J6" s="133" t="s">
        <v>9</v>
      </c>
      <c r="M6" s="133" t="s">
        <v>10</v>
      </c>
      <c r="N6" s="401" t="s">
        <v>4</v>
      </c>
      <c r="O6" s="401" t="s">
        <v>69</v>
      </c>
      <c r="P6" s="401" t="s">
        <v>5</v>
      </c>
      <c r="Q6" s="401" t="s">
        <v>6</v>
      </c>
      <c r="R6" s="401">
        <v>2045</v>
      </c>
      <c r="S6" s="401" t="s">
        <v>8</v>
      </c>
      <c r="T6" s="133" t="s">
        <v>9</v>
      </c>
      <c r="U6" s="26"/>
      <c r="V6" s="26"/>
      <c r="W6" s="26"/>
    </row>
    <row r="7" spans="1:23" ht="20.100000000000001" customHeight="1">
      <c r="B7" s="382" t="s">
        <v>517</v>
      </c>
      <c r="C7" s="191" t="s">
        <v>556</v>
      </c>
      <c r="D7" s="191">
        <v>0.56999999999999995</v>
      </c>
      <c r="E7" s="191">
        <v>0.56000000000000005</v>
      </c>
      <c r="F7" s="191">
        <v>0.55000000000000004</v>
      </c>
      <c r="G7" s="191">
        <v>0.53</v>
      </c>
      <c r="H7" s="191">
        <v>0.53</v>
      </c>
      <c r="I7" s="191">
        <v>0.53</v>
      </c>
      <c r="J7" s="382" t="s">
        <v>754</v>
      </c>
      <c r="L7" s="169"/>
      <c r="M7" s="382" t="s">
        <v>517</v>
      </c>
      <c r="N7" s="402">
        <v>0</v>
      </c>
      <c r="O7" s="402">
        <v>0</v>
      </c>
      <c r="P7" s="402">
        <v>0</v>
      </c>
      <c r="Q7" s="402">
        <v>0</v>
      </c>
      <c r="R7" s="402">
        <v>0</v>
      </c>
      <c r="S7" s="402">
        <v>0</v>
      </c>
      <c r="T7" s="382"/>
      <c r="U7" s="26"/>
      <c r="V7" s="26"/>
      <c r="W7" s="26"/>
    </row>
    <row r="8" spans="1:23" ht="20.100000000000001" customHeight="1">
      <c r="B8" s="382" t="s">
        <v>518</v>
      </c>
      <c r="C8" s="191" t="s">
        <v>556</v>
      </c>
      <c r="D8" s="191">
        <v>0.45</v>
      </c>
      <c r="E8" s="191">
        <v>0.42</v>
      </c>
      <c r="F8" s="191">
        <v>0.4</v>
      </c>
      <c r="G8" s="191">
        <v>0.36</v>
      </c>
      <c r="H8" s="191">
        <v>0.35</v>
      </c>
      <c r="I8" s="191">
        <v>0.34</v>
      </c>
      <c r="J8" s="382" t="s">
        <v>754</v>
      </c>
      <c r="L8" s="169"/>
      <c r="M8" s="382" t="s">
        <v>518</v>
      </c>
      <c r="N8" s="402">
        <v>0</v>
      </c>
      <c r="O8" s="402">
        <v>0</v>
      </c>
      <c r="P8" s="402">
        <v>0</v>
      </c>
      <c r="Q8" s="402">
        <v>0</v>
      </c>
      <c r="R8" s="402">
        <v>0</v>
      </c>
      <c r="S8" s="402">
        <v>0</v>
      </c>
      <c r="T8" s="382"/>
      <c r="U8" s="26"/>
      <c r="V8" s="26"/>
      <c r="W8" s="26"/>
    </row>
    <row r="9" spans="1:23" ht="20.100000000000001" customHeight="1">
      <c r="B9" s="382" t="s">
        <v>519</v>
      </c>
      <c r="C9" s="191" t="s">
        <v>556</v>
      </c>
      <c r="D9" s="191">
        <v>0.43</v>
      </c>
      <c r="E9" s="191">
        <v>0.39</v>
      </c>
      <c r="F9" s="191">
        <v>0.3</v>
      </c>
      <c r="G9" s="191">
        <v>0.26</v>
      </c>
      <c r="H9" s="191">
        <v>0.26</v>
      </c>
      <c r="I9" s="191">
        <v>0.27</v>
      </c>
      <c r="J9" s="382" t="s">
        <v>364</v>
      </c>
      <c r="L9" s="169"/>
      <c r="M9" s="382" t="s">
        <v>519</v>
      </c>
      <c r="N9" s="402">
        <v>0.2</v>
      </c>
      <c r="O9" s="402">
        <v>0.21</v>
      </c>
      <c r="P9" s="402">
        <v>0.35</v>
      </c>
      <c r="Q9" s="402">
        <v>0.39</v>
      </c>
      <c r="R9" s="402">
        <v>0.4</v>
      </c>
      <c r="S9" s="402">
        <v>0.4</v>
      </c>
      <c r="T9" s="382" t="s">
        <v>658</v>
      </c>
      <c r="U9" s="26"/>
      <c r="V9" s="26"/>
      <c r="W9" s="26"/>
    </row>
    <row r="10" spans="1:23" ht="20.100000000000001" customHeight="1">
      <c r="B10" s="382" t="s">
        <v>520</v>
      </c>
      <c r="C10" s="191" t="s">
        <v>556</v>
      </c>
      <c r="D10" s="191">
        <v>0.62</v>
      </c>
      <c r="E10" s="191">
        <v>0.53</v>
      </c>
      <c r="F10" s="191">
        <v>0.46</v>
      </c>
      <c r="G10" s="191">
        <v>0.42</v>
      </c>
      <c r="H10" s="191">
        <v>0.42</v>
      </c>
      <c r="I10" s="191">
        <v>0.42</v>
      </c>
      <c r="J10" s="382" t="s">
        <v>754</v>
      </c>
      <c r="L10" s="169"/>
      <c r="M10" s="382" t="s">
        <v>520</v>
      </c>
      <c r="N10" s="402">
        <v>0</v>
      </c>
      <c r="O10" s="402">
        <v>0</v>
      </c>
      <c r="P10" s="402">
        <v>0</v>
      </c>
      <c r="Q10" s="402">
        <v>0</v>
      </c>
      <c r="R10" s="402">
        <v>0</v>
      </c>
      <c r="S10" s="402">
        <v>0</v>
      </c>
      <c r="T10" s="382"/>
      <c r="U10" s="26"/>
      <c r="V10" s="26"/>
      <c r="W10" s="26"/>
    </row>
    <row r="11" spans="1:23" ht="20.100000000000001" customHeight="1">
      <c r="B11" s="382" t="s">
        <v>521</v>
      </c>
      <c r="C11" s="191" t="s">
        <v>556</v>
      </c>
      <c r="D11" s="191">
        <v>0.42</v>
      </c>
      <c r="E11" s="191">
        <v>0.39</v>
      </c>
      <c r="F11" s="191">
        <v>0.37</v>
      </c>
      <c r="G11" s="191">
        <v>0.36</v>
      </c>
      <c r="H11" s="191">
        <v>0.35</v>
      </c>
      <c r="I11" s="191">
        <v>0.34</v>
      </c>
      <c r="J11" s="382" t="s">
        <v>754</v>
      </c>
      <c r="L11" s="169"/>
      <c r="M11" s="382" t="s">
        <v>521</v>
      </c>
      <c r="N11" s="402">
        <v>0</v>
      </c>
      <c r="O11" s="402">
        <v>0</v>
      </c>
      <c r="P11" s="402">
        <v>0</v>
      </c>
      <c r="Q11" s="402">
        <v>0</v>
      </c>
      <c r="R11" s="402">
        <v>0</v>
      </c>
      <c r="S11" s="402">
        <v>0</v>
      </c>
      <c r="T11" s="382"/>
      <c r="U11" s="26"/>
      <c r="V11" s="26"/>
      <c r="W11" s="26"/>
    </row>
    <row r="12" spans="1:23" ht="20.100000000000001" customHeight="1">
      <c r="B12" s="382" t="s">
        <v>522</v>
      </c>
      <c r="C12" s="191" t="s">
        <v>556</v>
      </c>
      <c r="D12" s="191">
        <v>0.47</v>
      </c>
      <c r="E12" s="191">
        <v>0.37</v>
      </c>
      <c r="F12" s="191">
        <v>0.27</v>
      </c>
      <c r="G12" s="191">
        <v>0.23</v>
      </c>
      <c r="H12" s="191">
        <v>0.23</v>
      </c>
      <c r="I12" s="191">
        <v>0.23</v>
      </c>
      <c r="J12" s="382" t="s">
        <v>364</v>
      </c>
      <c r="L12" s="169"/>
      <c r="M12" s="382" t="s">
        <v>522</v>
      </c>
      <c r="N12" s="402">
        <v>0.18</v>
      </c>
      <c r="O12" s="402">
        <v>0.22</v>
      </c>
      <c r="P12" s="402">
        <v>0.39</v>
      </c>
      <c r="Q12" s="402">
        <v>0.45</v>
      </c>
      <c r="R12" s="402">
        <v>0.45</v>
      </c>
      <c r="S12" s="402">
        <v>0.45</v>
      </c>
      <c r="T12" s="382" t="s">
        <v>658</v>
      </c>
      <c r="U12" s="26"/>
      <c r="V12" s="26"/>
      <c r="W12" s="26"/>
    </row>
    <row r="13" spans="1:23" ht="20.100000000000001" customHeight="1">
      <c r="B13" s="382" t="s">
        <v>523</v>
      </c>
      <c r="C13" s="191" t="s">
        <v>556</v>
      </c>
      <c r="D13" s="191">
        <v>0.68</v>
      </c>
      <c r="E13" s="191">
        <v>0.62</v>
      </c>
      <c r="F13" s="191">
        <v>0.57999999999999996</v>
      </c>
      <c r="G13" s="191">
        <v>0.55000000000000004</v>
      </c>
      <c r="H13" s="191">
        <v>0.54</v>
      </c>
      <c r="I13" s="191">
        <v>0.53</v>
      </c>
      <c r="J13" s="382" t="s">
        <v>754</v>
      </c>
      <c r="L13" s="169"/>
      <c r="M13" s="382" t="s">
        <v>523</v>
      </c>
      <c r="N13" s="402">
        <v>0</v>
      </c>
      <c r="O13" s="402">
        <v>0</v>
      </c>
      <c r="P13" s="402">
        <v>0</v>
      </c>
      <c r="Q13" s="402">
        <v>0</v>
      </c>
      <c r="R13" s="402">
        <v>0</v>
      </c>
      <c r="S13" s="402">
        <v>0</v>
      </c>
      <c r="T13" s="382"/>
      <c r="U13" s="26"/>
      <c r="V13" s="26"/>
      <c r="W13" s="26"/>
    </row>
    <row r="14" spans="1:23" ht="20.100000000000001" customHeight="1">
      <c r="B14" s="382" t="s">
        <v>524</v>
      </c>
      <c r="C14" s="191" t="s">
        <v>556</v>
      </c>
      <c r="D14" s="191">
        <v>0.33</v>
      </c>
      <c r="E14" s="191">
        <v>0.3</v>
      </c>
      <c r="F14" s="191">
        <v>0.28000000000000003</v>
      </c>
      <c r="G14" s="191">
        <v>0.26</v>
      </c>
      <c r="H14" s="191">
        <v>0.25</v>
      </c>
      <c r="I14" s="191">
        <v>0.24</v>
      </c>
      <c r="J14" s="382" t="s">
        <v>754</v>
      </c>
      <c r="L14" s="169"/>
      <c r="M14" s="382" t="s">
        <v>524</v>
      </c>
      <c r="N14" s="402">
        <v>0</v>
      </c>
      <c r="O14" s="402">
        <v>0</v>
      </c>
      <c r="P14" s="402">
        <v>0</v>
      </c>
      <c r="Q14" s="402">
        <v>0</v>
      </c>
      <c r="R14" s="402">
        <v>0</v>
      </c>
      <c r="S14" s="402">
        <v>0</v>
      </c>
      <c r="T14" s="382"/>
      <c r="U14" s="26"/>
      <c r="V14" s="26"/>
      <c r="W14" s="26"/>
    </row>
    <row r="15" spans="1:23" ht="20.100000000000001" customHeight="1">
      <c r="B15" s="403" t="s">
        <v>525</v>
      </c>
      <c r="C15" s="404" t="s">
        <v>556</v>
      </c>
      <c r="D15" s="404">
        <v>0.22</v>
      </c>
      <c r="E15" s="404">
        <v>0.19</v>
      </c>
      <c r="F15" s="404">
        <v>0.16</v>
      </c>
      <c r="G15" s="404">
        <v>0.15</v>
      </c>
      <c r="H15" s="404">
        <v>0.15</v>
      </c>
      <c r="I15" s="404">
        <v>0.15</v>
      </c>
      <c r="J15" s="403" t="s">
        <v>754</v>
      </c>
      <c r="L15" s="169"/>
      <c r="M15" s="403" t="s">
        <v>525</v>
      </c>
      <c r="N15" s="405">
        <v>0</v>
      </c>
      <c r="O15" s="405">
        <v>0</v>
      </c>
      <c r="P15" s="405">
        <v>0</v>
      </c>
      <c r="Q15" s="405">
        <v>0</v>
      </c>
      <c r="R15" s="405">
        <v>0</v>
      </c>
      <c r="S15" s="405">
        <v>0</v>
      </c>
      <c r="T15" s="403"/>
      <c r="U15" s="26"/>
      <c r="V15" s="26"/>
      <c r="W15" s="26"/>
    </row>
    <row r="16" spans="1:23" ht="20.100000000000001" customHeight="1">
      <c r="B16" s="406"/>
      <c r="C16" s="407"/>
      <c r="D16" s="407"/>
      <c r="E16" s="407"/>
      <c r="F16" s="407"/>
      <c r="G16" s="407"/>
      <c r="H16" s="407"/>
      <c r="I16" s="407"/>
      <c r="J16" s="406"/>
      <c r="U16" s="26"/>
      <c r="V16" s="26"/>
      <c r="W16" s="26"/>
    </row>
    <row r="17" spans="2:23" ht="20.100000000000001" customHeight="1">
      <c r="B17" s="96"/>
      <c r="C17" s="407"/>
      <c r="D17" s="121"/>
      <c r="E17" s="407"/>
      <c r="F17" s="407"/>
      <c r="G17" s="407"/>
      <c r="H17" s="407"/>
      <c r="I17" s="407"/>
      <c r="J17" s="95"/>
      <c r="U17" s="26"/>
      <c r="V17" s="26"/>
      <c r="W17" s="26"/>
    </row>
    <row r="18" spans="2:23" ht="20.100000000000001" customHeight="1">
      <c r="B18" s="133" t="s">
        <v>12</v>
      </c>
      <c r="C18" s="129" t="s">
        <v>3</v>
      </c>
      <c r="D18" s="129" t="s">
        <v>4</v>
      </c>
      <c r="E18" s="129" t="s">
        <v>69</v>
      </c>
      <c r="F18" s="129" t="s">
        <v>5</v>
      </c>
      <c r="G18" s="129" t="s">
        <v>6</v>
      </c>
      <c r="H18" s="129">
        <v>2045</v>
      </c>
      <c r="I18" s="129" t="s">
        <v>8</v>
      </c>
      <c r="J18" s="133" t="s">
        <v>9</v>
      </c>
      <c r="U18" s="26"/>
      <c r="V18" s="2"/>
      <c r="W18" s="2"/>
    </row>
    <row r="19" spans="2:23" ht="20.100000000000001" customHeight="1">
      <c r="B19" s="382" t="s">
        <v>557</v>
      </c>
      <c r="C19" s="191" t="s">
        <v>558</v>
      </c>
      <c r="D19" s="191">
        <v>0.59</v>
      </c>
      <c r="E19" s="191">
        <v>0.54</v>
      </c>
      <c r="F19" s="191">
        <v>0.51</v>
      </c>
      <c r="G19" s="191">
        <v>0.45</v>
      </c>
      <c r="H19" s="191">
        <v>0.42</v>
      </c>
      <c r="I19" s="191">
        <v>0.4</v>
      </c>
      <c r="J19" s="382" t="s">
        <v>757</v>
      </c>
      <c r="L19" s="408"/>
      <c r="U19" s="2"/>
      <c r="V19" s="2"/>
      <c r="W19" s="2"/>
    </row>
    <row r="20" spans="2:23" ht="20.100000000000001" customHeight="1">
      <c r="B20" s="403" t="s">
        <v>559</v>
      </c>
      <c r="C20" s="404" t="s">
        <v>558</v>
      </c>
      <c r="D20" s="404">
        <v>0.36</v>
      </c>
      <c r="E20" s="404">
        <v>0.33</v>
      </c>
      <c r="F20" s="404">
        <v>0.31</v>
      </c>
      <c r="G20" s="404">
        <v>0.27</v>
      </c>
      <c r="H20" s="404">
        <v>0.25</v>
      </c>
      <c r="I20" s="404">
        <v>0.24</v>
      </c>
      <c r="J20" s="382" t="s">
        <v>757</v>
      </c>
      <c r="L20" s="408"/>
      <c r="U20" s="2"/>
      <c r="V20" s="15"/>
      <c r="W20" s="15"/>
    </row>
    <row r="21" spans="2:23" ht="20.100000000000001" customHeight="1">
      <c r="B21" s="406"/>
      <c r="C21" s="407"/>
      <c r="D21" s="407"/>
      <c r="E21" s="407"/>
      <c r="F21" s="407"/>
      <c r="G21" s="407"/>
      <c r="H21" s="407"/>
      <c r="I21" s="407"/>
      <c r="J21" s="406"/>
      <c r="L21" s="408"/>
      <c r="U21" s="15"/>
      <c r="V21" s="18"/>
      <c r="W21" s="18"/>
    </row>
    <row r="22" spans="2:23" ht="20.100000000000001" customHeight="1">
      <c r="B22" s="96"/>
      <c r="C22" s="407"/>
      <c r="D22" s="121"/>
      <c r="E22" s="407"/>
      <c r="F22" s="407"/>
      <c r="G22" s="407"/>
      <c r="H22" s="407"/>
      <c r="I22" s="407"/>
      <c r="J22" s="95"/>
      <c r="L22" s="408"/>
      <c r="U22" s="18"/>
    </row>
    <row r="23" spans="2:23" ht="20.100000000000001" customHeight="1">
      <c r="B23" s="133" t="s">
        <v>13</v>
      </c>
      <c r="C23" s="129" t="s">
        <v>3</v>
      </c>
      <c r="D23" s="129" t="s">
        <v>4</v>
      </c>
      <c r="E23" s="129" t="s">
        <v>69</v>
      </c>
      <c r="F23" s="129" t="s">
        <v>5</v>
      </c>
      <c r="G23" s="129" t="s">
        <v>6</v>
      </c>
      <c r="H23" s="129">
        <v>2045</v>
      </c>
      <c r="I23" s="129" t="s">
        <v>8</v>
      </c>
      <c r="J23" s="133" t="s">
        <v>9</v>
      </c>
      <c r="L23" s="408"/>
    </row>
    <row r="24" spans="2:23" ht="20.100000000000001" customHeight="1">
      <c r="B24" s="382" t="s">
        <v>557</v>
      </c>
      <c r="C24" s="191" t="s">
        <v>558</v>
      </c>
      <c r="D24" s="191">
        <v>0.43</v>
      </c>
      <c r="E24" s="191">
        <v>0.39</v>
      </c>
      <c r="F24" s="191">
        <v>0.37</v>
      </c>
      <c r="G24" s="191">
        <v>0.33</v>
      </c>
      <c r="H24" s="191">
        <v>0.31</v>
      </c>
      <c r="I24" s="191">
        <v>0.28999999999999998</v>
      </c>
      <c r="J24" s="382" t="s">
        <v>757</v>
      </c>
      <c r="L24" s="408"/>
    </row>
    <row r="25" spans="2:23" ht="20.100000000000001" customHeight="1">
      <c r="B25" s="403" t="s">
        <v>559</v>
      </c>
      <c r="C25" s="404" t="s">
        <v>558</v>
      </c>
      <c r="D25" s="404">
        <v>0.18</v>
      </c>
      <c r="E25" s="404">
        <v>0.16</v>
      </c>
      <c r="F25" s="404">
        <v>0.15</v>
      </c>
      <c r="G25" s="404">
        <v>0.13</v>
      </c>
      <c r="H25" s="404">
        <v>0.13</v>
      </c>
      <c r="I25" s="404">
        <v>0.12</v>
      </c>
      <c r="J25" s="382" t="s">
        <v>757</v>
      </c>
      <c r="L25" s="408"/>
    </row>
    <row r="26" spans="2:23" ht="20.100000000000001" customHeight="1">
      <c r="B26" s="95"/>
      <c r="D26" s="121"/>
      <c r="E26" s="121"/>
      <c r="F26" s="121"/>
      <c r="G26" s="121"/>
      <c r="H26" s="570"/>
      <c r="I26" s="121"/>
      <c r="J26" s="117"/>
      <c r="L26" s="408"/>
    </row>
    <row r="27" spans="2:23" ht="20.100000000000001" customHeight="1">
      <c r="B27" s="96"/>
      <c r="C27" s="155"/>
      <c r="D27" s="121"/>
      <c r="E27" s="121"/>
      <c r="F27" s="121"/>
      <c r="G27" s="121"/>
      <c r="H27" s="570"/>
      <c r="I27" s="121"/>
      <c r="J27" s="169"/>
      <c r="L27" s="408"/>
    </row>
    <row r="28" spans="2:23" ht="20.100000000000001" customHeight="1">
      <c r="B28" s="133" t="s">
        <v>11</v>
      </c>
      <c r="C28" s="129" t="s">
        <v>3</v>
      </c>
      <c r="D28" s="129" t="s">
        <v>4</v>
      </c>
      <c r="E28" s="129" t="s">
        <v>69</v>
      </c>
      <c r="F28" s="129" t="s">
        <v>5</v>
      </c>
      <c r="G28" s="129" t="s">
        <v>6</v>
      </c>
      <c r="H28" s="129">
        <v>2045</v>
      </c>
      <c r="I28" s="129" t="s">
        <v>8</v>
      </c>
      <c r="J28" s="133" t="s">
        <v>9</v>
      </c>
    </row>
    <row r="29" spans="2:23" ht="20.100000000000001" customHeight="1">
      <c r="B29" s="382" t="s">
        <v>438</v>
      </c>
      <c r="C29" s="191" t="s">
        <v>558</v>
      </c>
      <c r="D29" s="191">
        <v>7.0000000000000007E-2</v>
      </c>
      <c r="E29" s="191">
        <v>7.0000000000000007E-2</v>
      </c>
      <c r="F29" s="191">
        <v>7.0000000000000007E-2</v>
      </c>
      <c r="G29" s="191">
        <v>7.0000000000000007E-2</v>
      </c>
      <c r="H29" s="191">
        <v>7.0000000000000007E-2</v>
      </c>
      <c r="I29" s="191">
        <v>7.0000000000000007E-2</v>
      </c>
      <c r="J29" s="382" t="s">
        <v>670</v>
      </c>
    </row>
    <row r="30" spans="2:23" ht="20.100000000000001" customHeight="1">
      <c r="B30" s="382" t="s">
        <v>560</v>
      </c>
      <c r="C30" s="191" t="s">
        <v>558</v>
      </c>
      <c r="D30" s="191">
        <v>0.31</v>
      </c>
      <c r="E30" s="191">
        <v>0.26</v>
      </c>
      <c r="F30" s="191">
        <v>0.25</v>
      </c>
      <c r="G30" s="191">
        <v>0.24</v>
      </c>
      <c r="H30" s="191">
        <v>0.24</v>
      </c>
      <c r="I30" s="191">
        <v>0.23</v>
      </c>
      <c r="J30" s="382" t="s">
        <v>670</v>
      </c>
    </row>
    <row r="31" spans="2:23" ht="20.100000000000001" customHeight="1">
      <c r="B31" s="403" t="s">
        <v>561</v>
      </c>
      <c r="C31" s="404" t="s">
        <v>558</v>
      </c>
      <c r="D31" s="404">
        <v>0.17</v>
      </c>
      <c r="E31" s="404">
        <v>0.16</v>
      </c>
      <c r="F31" s="404">
        <v>0.15</v>
      </c>
      <c r="G31" s="404">
        <v>0.15</v>
      </c>
      <c r="H31" s="404">
        <v>0.14000000000000001</v>
      </c>
      <c r="I31" s="404">
        <v>0.14000000000000001</v>
      </c>
      <c r="J31" s="403" t="s">
        <v>670</v>
      </c>
    </row>
    <row r="32" spans="2:23" ht="20.100000000000001" customHeight="1">
      <c r="B32" s="406"/>
      <c r="C32" s="407"/>
      <c r="D32" s="407"/>
      <c r="E32" s="407"/>
      <c r="F32" s="407"/>
      <c r="G32" s="407"/>
      <c r="H32" s="407"/>
      <c r="I32" s="407"/>
      <c r="J32" s="406"/>
      <c r="V32" s="117"/>
      <c r="W32" s="117"/>
    </row>
    <row r="33" spans="2:23" ht="20.100000000000001" customHeight="1">
      <c r="B33" s="95"/>
      <c r="C33" s="106"/>
      <c r="D33" s="106"/>
      <c r="E33" s="106"/>
      <c r="F33" s="106"/>
      <c r="G33" s="121"/>
      <c r="H33" s="570"/>
      <c r="I33" s="121"/>
      <c r="J33" s="104"/>
      <c r="V33" s="569"/>
      <c r="W33" s="569"/>
    </row>
    <row r="34" spans="2:23" ht="20.100000000000001" customHeight="1">
      <c r="B34" s="55" t="s">
        <v>14</v>
      </c>
      <c r="C34" s="129" t="s">
        <v>3</v>
      </c>
      <c r="D34" s="129" t="s">
        <v>4</v>
      </c>
      <c r="E34" s="129" t="s">
        <v>69</v>
      </c>
      <c r="F34" s="129" t="s">
        <v>5</v>
      </c>
      <c r="G34" s="129" t="s">
        <v>6</v>
      </c>
      <c r="H34" s="129">
        <v>2045</v>
      </c>
      <c r="I34" s="129" t="s">
        <v>8</v>
      </c>
      <c r="J34" s="55" t="s">
        <v>9</v>
      </c>
      <c r="V34" s="569"/>
      <c r="W34" s="569"/>
    </row>
    <row r="35" spans="2:23" ht="20.100000000000001" customHeight="1">
      <c r="B35" s="409" t="s">
        <v>438</v>
      </c>
      <c r="C35" s="191" t="s">
        <v>558</v>
      </c>
      <c r="D35" s="191">
        <v>0.06</v>
      </c>
      <c r="E35" s="191">
        <v>0.06</v>
      </c>
      <c r="F35" s="191">
        <v>0.05</v>
      </c>
      <c r="G35" s="191">
        <v>0.05</v>
      </c>
      <c r="H35" s="191">
        <v>0.05</v>
      </c>
      <c r="I35" s="191">
        <v>0.05</v>
      </c>
      <c r="J35" s="409" t="s">
        <v>756</v>
      </c>
      <c r="V35" s="569"/>
      <c r="W35" s="569"/>
    </row>
    <row r="36" spans="2:23" ht="20.100000000000001" customHeight="1">
      <c r="B36" s="409" t="s">
        <v>560</v>
      </c>
      <c r="C36" s="191" t="s">
        <v>558</v>
      </c>
      <c r="D36" s="191">
        <v>0.14000000000000001</v>
      </c>
      <c r="E36" s="191">
        <v>0.13</v>
      </c>
      <c r="F36" s="191">
        <v>0.1</v>
      </c>
      <c r="G36" s="191">
        <v>0.09</v>
      </c>
      <c r="H36" s="191">
        <v>0.09</v>
      </c>
      <c r="I36" s="191">
        <v>0.08</v>
      </c>
      <c r="J36" s="409" t="s">
        <v>756</v>
      </c>
      <c r="V36" s="569"/>
      <c r="W36" s="569"/>
    </row>
    <row r="37" spans="2:23" ht="20.100000000000001" customHeight="1">
      <c r="B37" s="409" t="s">
        <v>561</v>
      </c>
      <c r="C37" s="191" t="s">
        <v>558</v>
      </c>
      <c r="D37" s="191">
        <v>0.1</v>
      </c>
      <c r="E37" s="191">
        <v>0.1</v>
      </c>
      <c r="F37" s="191">
        <v>0.09</v>
      </c>
      <c r="G37" s="191">
        <v>0.08</v>
      </c>
      <c r="H37" s="191">
        <v>7.0000000000000007E-2</v>
      </c>
      <c r="I37" s="191">
        <v>7.0000000000000007E-2</v>
      </c>
      <c r="J37" s="409" t="s">
        <v>756</v>
      </c>
      <c r="V37" s="569"/>
      <c r="W37" s="569"/>
    </row>
    <row r="38" spans="2:23" ht="20.100000000000001" customHeight="1">
      <c r="B38" s="410" t="s">
        <v>562</v>
      </c>
      <c r="C38" s="404" t="s">
        <v>558</v>
      </c>
      <c r="D38" s="404">
        <v>0.15</v>
      </c>
      <c r="E38" s="404">
        <v>0.14000000000000001</v>
      </c>
      <c r="F38" s="404">
        <v>0.11</v>
      </c>
      <c r="G38" s="404">
        <v>0.1</v>
      </c>
      <c r="H38" s="404">
        <v>0.1</v>
      </c>
      <c r="I38" s="404">
        <v>0.09</v>
      </c>
      <c r="J38" s="409" t="s">
        <v>756</v>
      </c>
      <c r="V38" s="569"/>
      <c r="W38" s="569"/>
    </row>
    <row r="39" spans="2:23" ht="20.100000000000001" customHeight="1">
      <c r="B39" s="169"/>
      <c r="C39" s="407"/>
      <c r="D39" s="407"/>
      <c r="E39" s="407"/>
      <c r="F39" s="407"/>
      <c r="G39" s="407"/>
      <c r="H39" s="407"/>
      <c r="I39" s="407"/>
      <c r="J39" s="169"/>
      <c r="V39" s="569"/>
      <c r="W39" s="569"/>
    </row>
    <row r="40" spans="2:23" ht="20.100000000000001" customHeight="1">
      <c r="B40" s="95"/>
      <c r="D40" s="121"/>
      <c r="E40" s="121"/>
      <c r="F40" s="121"/>
      <c r="G40" s="121"/>
      <c r="H40" s="570"/>
      <c r="I40" s="121"/>
      <c r="J40" s="117"/>
      <c r="V40" s="569"/>
      <c r="W40" s="569"/>
    </row>
    <row r="41" spans="2:23" ht="20.100000000000001" customHeight="1">
      <c r="B41" s="55" t="s">
        <v>15</v>
      </c>
      <c r="C41" s="129" t="s">
        <v>3</v>
      </c>
      <c r="D41" s="129" t="s">
        <v>4</v>
      </c>
      <c r="E41" s="129" t="s">
        <v>69</v>
      </c>
      <c r="F41" s="129" t="s">
        <v>5</v>
      </c>
      <c r="G41" s="129" t="s">
        <v>6</v>
      </c>
      <c r="H41" s="129">
        <v>2045</v>
      </c>
      <c r="I41" s="129" t="s">
        <v>8</v>
      </c>
      <c r="J41" s="55" t="s">
        <v>9</v>
      </c>
      <c r="T41" s="411"/>
    </row>
    <row r="42" spans="2:23" ht="20.100000000000001" customHeight="1">
      <c r="B42" s="409" t="s">
        <v>563</v>
      </c>
      <c r="C42" s="191" t="s">
        <v>558</v>
      </c>
      <c r="D42" s="191">
        <v>0</v>
      </c>
      <c r="E42" s="191">
        <v>0</v>
      </c>
      <c r="F42" s="191">
        <v>0</v>
      </c>
      <c r="G42" s="191">
        <v>0</v>
      </c>
      <c r="H42" s="191">
        <v>0</v>
      </c>
      <c r="I42" s="191">
        <v>0</v>
      </c>
      <c r="J42" s="409" t="s">
        <v>752</v>
      </c>
    </row>
    <row r="43" spans="2:23" ht="20.100000000000001" customHeight="1">
      <c r="B43" s="409" t="s">
        <v>451</v>
      </c>
      <c r="C43" s="191" t="s">
        <v>558</v>
      </c>
      <c r="D43" s="191">
        <v>0.03</v>
      </c>
      <c r="E43" s="191">
        <v>0.03</v>
      </c>
      <c r="F43" s="191">
        <v>0.03</v>
      </c>
      <c r="G43" s="191">
        <v>0.03</v>
      </c>
      <c r="H43" s="191">
        <v>0.03</v>
      </c>
      <c r="I43" s="191">
        <v>0.03</v>
      </c>
      <c r="J43" s="409" t="s">
        <v>752</v>
      </c>
      <c r="L43" s="169"/>
    </row>
    <row r="44" spans="2:23" ht="20.100000000000001" customHeight="1">
      <c r="B44" s="410" t="s">
        <v>564</v>
      </c>
      <c r="C44" s="404" t="s">
        <v>558</v>
      </c>
      <c r="D44" s="404">
        <v>0.18</v>
      </c>
      <c r="E44" s="404">
        <v>0.18</v>
      </c>
      <c r="F44" s="404">
        <v>0.18</v>
      </c>
      <c r="G44" s="404">
        <v>0.18</v>
      </c>
      <c r="H44" s="404">
        <v>0.18</v>
      </c>
      <c r="I44" s="404">
        <v>0.18</v>
      </c>
      <c r="J44" s="409" t="s">
        <v>752</v>
      </c>
      <c r="L44" s="169"/>
    </row>
    <row r="45" spans="2:23" ht="20.100000000000001" customHeight="1">
      <c r="D45" s="121"/>
      <c r="E45" s="121"/>
      <c r="F45" s="121"/>
      <c r="G45" s="121"/>
      <c r="H45" s="570"/>
      <c r="I45" s="121"/>
      <c r="J45" s="117"/>
      <c r="L45" s="169"/>
    </row>
    <row r="46" spans="2:23" ht="20.100000000000001" customHeight="1">
      <c r="B46" s="96"/>
      <c r="D46" s="121"/>
      <c r="E46" s="407"/>
      <c r="F46" s="407"/>
      <c r="G46" s="407"/>
      <c r="H46" s="407"/>
      <c r="I46" s="407"/>
      <c r="J46" s="96"/>
      <c r="L46" s="169"/>
      <c r="M46" s="400" t="s">
        <v>555</v>
      </c>
      <c r="O46" s="128"/>
      <c r="P46" s="128"/>
      <c r="Q46" s="411"/>
      <c r="R46" s="411"/>
      <c r="S46" s="411"/>
    </row>
    <row r="47" spans="2:23" ht="20.100000000000001" customHeight="1">
      <c r="B47" s="133" t="s">
        <v>17</v>
      </c>
      <c r="C47" s="129" t="s">
        <v>3</v>
      </c>
      <c r="D47" s="129" t="s">
        <v>4</v>
      </c>
      <c r="E47" s="129" t="s">
        <v>69</v>
      </c>
      <c r="F47" s="129" t="s">
        <v>5</v>
      </c>
      <c r="G47" s="129" t="s">
        <v>6</v>
      </c>
      <c r="H47" s="129">
        <v>2045</v>
      </c>
      <c r="I47" s="129" t="s">
        <v>8</v>
      </c>
      <c r="J47" s="133" t="s">
        <v>9</v>
      </c>
      <c r="L47" s="169"/>
      <c r="M47" s="133" t="s">
        <v>17</v>
      </c>
      <c r="N47" s="401" t="s">
        <v>4</v>
      </c>
      <c r="O47" s="401" t="s">
        <v>69</v>
      </c>
      <c r="P47" s="401" t="s">
        <v>5</v>
      </c>
      <c r="Q47" s="401" t="s">
        <v>6</v>
      </c>
      <c r="R47" s="401"/>
      <c r="S47" s="401" t="s">
        <v>8</v>
      </c>
      <c r="T47" s="133" t="s">
        <v>9</v>
      </c>
    </row>
    <row r="48" spans="2:23" ht="20.100000000000001" customHeight="1">
      <c r="B48" s="382" t="s">
        <v>526</v>
      </c>
      <c r="C48" s="191" t="s">
        <v>556</v>
      </c>
      <c r="D48" s="191">
        <v>0.92</v>
      </c>
      <c r="E48" s="191">
        <v>0.83</v>
      </c>
      <c r="F48" s="191">
        <v>0.77</v>
      </c>
      <c r="G48" s="191">
        <v>0.75</v>
      </c>
      <c r="H48" s="191">
        <v>0.73</v>
      </c>
      <c r="I48" s="191">
        <v>0.71</v>
      </c>
      <c r="J48" s="382" t="s">
        <v>754</v>
      </c>
      <c r="L48" s="169"/>
      <c r="M48" s="382" t="s">
        <v>526</v>
      </c>
      <c r="N48" s="402">
        <v>0</v>
      </c>
      <c r="O48" s="402">
        <v>0</v>
      </c>
      <c r="P48" s="402">
        <v>0</v>
      </c>
      <c r="Q48" s="402">
        <v>0</v>
      </c>
      <c r="R48" s="402"/>
      <c r="S48" s="402">
        <v>0</v>
      </c>
      <c r="T48" s="382"/>
    </row>
    <row r="49" spans="2:20" ht="20.100000000000001" customHeight="1">
      <c r="B49" s="382" t="s">
        <v>527</v>
      </c>
      <c r="C49" s="191" t="s">
        <v>556</v>
      </c>
      <c r="D49" s="191">
        <v>0.73</v>
      </c>
      <c r="E49" s="191">
        <v>0.67</v>
      </c>
      <c r="F49" s="191">
        <v>0.61</v>
      </c>
      <c r="G49" s="191">
        <v>0.6</v>
      </c>
      <c r="H49" s="191">
        <v>0.57999999999999996</v>
      </c>
      <c r="I49" s="191">
        <v>0.56999999999999995</v>
      </c>
      <c r="J49" s="382" t="s">
        <v>754</v>
      </c>
      <c r="L49" s="169"/>
      <c r="M49" s="382" t="s">
        <v>527</v>
      </c>
      <c r="N49" s="402">
        <v>0</v>
      </c>
      <c r="O49" s="402">
        <v>0</v>
      </c>
      <c r="P49" s="402">
        <v>0</v>
      </c>
      <c r="Q49" s="402">
        <v>0</v>
      </c>
      <c r="R49" s="402"/>
      <c r="S49" s="402">
        <v>0</v>
      </c>
      <c r="T49" s="382"/>
    </row>
    <row r="50" spans="2:20" ht="20.100000000000001" customHeight="1">
      <c r="B50" s="382" t="s">
        <v>528</v>
      </c>
      <c r="C50" s="191" t="s">
        <v>556</v>
      </c>
      <c r="D50" s="191">
        <v>0.81</v>
      </c>
      <c r="E50" s="191">
        <v>0.61</v>
      </c>
      <c r="F50" s="191">
        <v>0.48</v>
      </c>
      <c r="G50" s="191">
        <v>0.41</v>
      </c>
      <c r="H50" s="191">
        <v>0.4</v>
      </c>
      <c r="I50" s="191">
        <v>0.39</v>
      </c>
      <c r="J50" s="382" t="s">
        <v>364</v>
      </c>
      <c r="L50" s="169"/>
      <c r="M50" s="382" t="s">
        <v>528</v>
      </c>
      <c r="N50" s="402">
        <v>7.0000000000000007E-2</v>
      </c>
      <c r="O50" s="402">
        <v>0.18</v>
      </c>
      <c r="P50" s="402">
        <v>0.28000000000000003</v>
      </c>
      <c r="Q50" s="402">
        <v>0.36</v>
      </c>
      <c r="R50" s="402"/>
      <c r="S50" s="402">
        <v>0.36</v>
      </c>
      <c r="T50" s="382" t="s">
        <v>658</v>
      </c>
    </row>
    <row r="51" spans="2:20" ht="20.100000000000001" customHeight="1">
      <c r="B51" s="382" t="s">
        <v>529</v>
      </c>
      <c r="C51" s="191" t="s">
        <v>556</v>
      </c>
      <c r="D51" s="191">
        <v>1.23</v>
      </c>
      <c r="E51" s="191">
        <v>1.2</v>
      </c>
      <c r="F51" s="191">
        <v>1.17</v>
      </c>
      <c r="G51" s="191">
        <v>1.08</v>
      </c>
      <c r="H51" s="191">
        <v>1.06</v>
      </c>
      <c r="I51" s="191">
        <v>1.03</v>
      </c>
      <c r="J51" s="382" t="s">
        <v>754</v>
      </c>
      <c r="L51" s="169"/>
      <c r="M51" s="382" t="s">
        <v>529</v>
      </c>
      <c r="N51" s="402">
        <v>0</v>
      </c>
      <c r="O51" s="402">
        <v>0</v>
      </c>
      <c r="P51" s="402">
        <v>0</v>
      </c>
      <c r="Q51" s="402">
        <v>0</v>
      </c>
      <c r="R51" s="402"/>
      <c r="S51" s="402">
        <v>0</v>
      </c>
      <c r="T51" s="382"/>
    </row>
    <row r="52" spans="2:20" ht="20.100000000000001" customHeight="1">
      <c r="B52" s="382" t="s">
        <v>530</v>
      </c>
      <c r="C52" s="191" t="s">
        <v>556</v>
      </c>
      <c r="D52" s="191">
        <v>0.99</v>
      </c>
      <c r="E52" s="191">
        <v>0.96</v>
      </c>
      <c r="F52" s="191">
        <v>0.94</v>
      </c>
      <c r="G52" s="191">
        <v>0.86</v>
      </c>
      <c r="H52" s="191">
        <v>0.84</v>
      </c>
      <c r="I52" s="191">
        <v>0.82</v>
      </c>
      <c r="J52" s="382" t="s">
        <v>754</v>
      </c>
      <c r="M52" s="382" t="s">
        <v>530</v>
      </c>
      <c r="N52" s="402">
        <v>0</v>
      </c>
      <c r="O52" s="402">
        <v>0</v>
      </c>
      <c r="P52" s="402">
        <v>0</v>
      </c>
      <c r="Q52" s="402">
        <v>0</v>
      </c>
      <c r="R52" s="402"/>
      <c r="S52" s="402">
        <v>0</v>
      </c>
      <c r="T52" s="382"/>
    </row>
    <row r="53" spans="2:20" ht="20.100000000000001" customHeight="1">
      <c r="B53" s="382" t="s">
        <v>531</v>
      </c>
      <c r="C53" s="191" t="s">
        <v>556</v>
      </c>
      <c r="D53" s="191">
        <v>1.06</v>
      </c>
      <c r="E53" s="191">
        <v>0.83</v>
      </c>
      <c r="F53" s="191">
        <v>0.66</v>
      </c>
      <c r="G53" s="191">
        <v>0.53</v>
      </c>
      <c r="H53" s="191">
        <v>0.51</v>
      </c>
      <c r="I53" s="191">
        <v>0.5</v>
      </c>
      <c r="J53" s="382" t="s">
        <v>364</v>
      </c>
      <c r="M53" s="382" t="s">
        <v>531</v>
      </c>
      <c r="N53" s="402">
        <v>0.05</v>
      </c>
      <c r="O53" s="402">
        <v>0.13</v>
      </c>
      <c r="P53" s="402">
        <v>0.21</v>
      </c>
      <c r="Q53" s="402">
        <v>0.28000000000000003</v>
      </c>
      <c r="R53" s="402"/>
      <c r="S53" s="402">
        <v>0.28000000000000003</v>
      </c>
      <c r="T53" s="382" t="s">
        <v>658</v>
      </c>
    </row>
    <row r="54" spans="2:20" ht="20.100000000000001" customHeight="1">
      <c r="B54" s="382" t="s">
        <v>532</v>
      </c>
      <c r="C54" s="191" t="s">
        <v>556</v>
      </c>
      <c r="D54" s="191">
        <v>0</v>
      </c>
      <c r="E54" s="191">
        <v>0</v>
      </c>
      <c r="F54" s="191">
        <v>0</v>
      </c>
      <c r="G54" s="191">
        <v>0</v>
      </c>
      <c r="H54" s="191">
        <v>0</v>
      </c>
      <c r="I54" s="191">
        <v>0</v>
      </c>
      <c r="J54" s="382" t="s">
        <v>754</v>
      </c>
      <c r="M54" s="382" t="s">
        <v>532</v>
      </c>
      <c r="N54" s="402">
        <v>0</v>
      </c>
      <c r="O54" s="402">
        <v>0</v>
      </c>
      <c r="P54" s="402">
        <v>0</v>
      </c>
      <c r="Q54" s="402">
        <v>0</v>
      </c>
      <c r="R54" s="402"/>
      <c r="S54" s="402">
        <v>0</v>
      </c>
      <c r="T54" s="382"/>
    </row>
    <row r="55" spans="2:20" ht="20.100000000000001" customHeight="1">
      <c r="B55" s="382" t="s">
        <v>533</v>
      </c>
      <c r="C55" s="191" t="s">
        <v>556</v>
      </c>
      <c r="D55" s="191">
        <v>0</v>
      </c>
      <c r="E55" s="191">
        <v>0</v>
      </c>
      <c r="F55" s="191">
        <v>0</v>
      </c>
      <c r="G55" s="191">
        <v>0</v>
      </c>
      <c r="H55" s="191">
        <v>0</v>
      </c>
      <c r="I55" s="191">
        <v>0</v>
      </c>
      <c r="J55" s="382" t="s">
        <v>754</v>
      </c>
      <c r="L55" s="408"/>
      <c r="M55" s="382" t="s">
        <v>533</v>
      </c>
      <c r="N55" s="402">
        <v>0</v>
      </c>
      <c r="O55" s="402">
        <v>0</v>
      </c>
      <c r="P55" s="402">
        <v>0</v>
      </c>
      <c r="Q55" s="402">
        <v>0</v>
      </c>
      <c r="R55" s="402"/>
      <c r="S55" s="402">
        <v>0</v>
      </c>
      <c r="T55" s="382"/>
    </row>
    <row r="56" spans="2:20" ht="20.100000000000001" customHeight="1">
      <c r="B56" s="382" t="s">
        <v>534</v>
      </c>
      <c r="C56" s="191" t="s">
        <v>556</v>
      </c>
      <c r="D56" s="191">
        <v>0</v>
      </c>
      <c r="E56" s="191">
        <v>0</v>
      </c>
      <c r="F56" s="191">
        <v>0</v>
      </c>
      <c r="G56" s="191">
        <v>0</v>
      </c>
      <c r="H56" s="191">
        <v>0</v>
      </c>
      <c r="I56" s="191">
        <v>0</v>
      </c>
      <c r="J56" s="382" t="s">
        <v>754</v>
      </c>
      <c r="M56" s="382" t="s">
        <v>534</v>
      </c>
      <c r="N56" s="402">
        <v>0</v>
      </c>
      <c r="O56" s="402">
        <v>0</v>
      </c>
      <c r="P56" s="402">
        <v>0</v>
      </c>
      <c r="Q56" s="402">
        <v>0</v>
      </c>
      <c r="R56" s="402"/>
      <c r="S56" s="402">
        <v>0</v>
      </c>
      <c r="T56" s="382"/>
    </row>
    <row r="57" spans="2:20" ht="20.100000000000001" customHeight="1">
      <c r="B57" s="382" t="s">
        <v>535</v>
      </c>
      <c r="C57" s="191" t="s">
        <v>556</v>
      </c>
      <c r="D57" s="191">
        <v>0.56999999999999995</v>
      </c>
      <c r="E57" s="191">
        <v>0.5</v>
      </c>
      <c r="F57" s="191">
        <v>0.46</v>
      </c>
      <c r="G57" s="191">
        <v>0.45</v>
      </c>
      <c r="H57" s="191">
        <v>0.44</v>
      </c>
      <c r="I57" s="191">
        <v>0.43</v>
      </c>
      <c r="J57" s="382" t="s">
        <v>754</v>
      </c>
      <c r="M57" s="382" t="s">
        <v>535</v>
      </c>
      <c r="N57" s="402">
        <v>0</v>
      </c>
      <c r="O57" s="402">
        <v>0</v>
      </c>
      <c r="P57" s="402">
        <v>0</v>
      </c>
      <c r="Q57" s="402">
        <v>0</v>
      </c>
      <c r="R57" s="402"/>
      <c r="S57" s="402">
        <v>0</v>
      </c>
      <c r="T57" s="382"/>
    </row>
    <row r="58" spans="2:20" ht="20.100000000000001" customHeight="1">
      <c r="B58" s="403" t="s">
        <v>536</v>
      </c>
      <c r="C58" s="404" t="s">
        <v>556</v>
      </c>
      <c r="D58" s="404">
        <v>0.3</v>
      </c>
      <c r="E58" s="404">
        <v>0.27</v>
      </c>
      <c r="F58" s="404">
        <v>0.25</v>
      </c>
      <c r="G58" s="404">
        <v>0.23</v>
      </c>
      <c r="H58" s="404">
        <v>0.22</v>
      </c>
      <c r="I58" s="404">
        <v>0.22</v>
      </c>
      <c r="J58" s="403" t="s">
        <v>754</v>
      </c>
      <c r="M58" s="403" t="s">
        <v>536</v>
      </c>
      <c r="N58" s="405">
        <v>0</v>
      </c>
      <c r="O58" s="405">
        <v>0</v>
      </c>
      <c r="P58" s="405">
        <v>0</v>
      </c>
      <c r="Q58" s="405">
        <v>0</v>
      </c>
      <c r="R58" s="405"/>
      <c r="S58" s="405">
        <v>0</v>
      </c>
      <c r="T58" s="403"/>
    </row>
    <row r="59" spans="2:20" ht="20.100000000000001" customHeight="1">
      <c r="B59" s="127"/>
      <c r="C59" s="397"/>
      <c r="D59" s="397"/>
      <c r="E59" s="407"/>
      <c r="F59" s="407"/>
      <c r="G59" s="407"/>
      <c r="H59" s="407"/>
      <c r="I59" s="407"/>
      <c r="J59" s="127"/>
    </row>
    <row r="60" spans="2:20" ht="20.100000000000001" customHeight="1">
      <c r="B60" s="412"/>
      <c r="D60" s="121"/>
      <c r="E60" s="121"/>
      <c r="F60" s="121"/>
      <c r="G60" s="121"/>
      <c r="H60" s="570"/>
      <c r="I60" s="121"/>
      <c r="J60" s="117"/>
    </row>
    <row r="61" spans="2:20" ht="20.100000000000001" customHeight="1">
      <c r="B61" s="133" t="s">
        <v>19</v>
      </c>
      <c r="C61" s="198" t="s">
        <v>3</v>
      </c>
      <c r="D61" s="129" t="s">
        <v>4</v>
      </c>
      <c r="E61" s="198" t="s">
        <v>69</v>
      </c>
      <c r="F61" s="198" t="s">
        <v>5</v>
      </c>
      <c r="G61" s="198" t="s">
        <v>6</v>
      </c>
      <c r="H61" s="129">
        <v>2045</v>
      </c>
      <c r="I61" s="198" t="s">
        <v>8</v>
      </c>
      <c r="J61" s="197" t="s">
        <v>9</v>
      </c>
    </row>
    <row r="62" spans="2:20" ht="20.100000000000001" customHeight="1">
      <c r="B62" s="413" t="s">
        <v>537</v>
      </c>
      <c r="C62" s="414" t="s">
        <v>556</v>
      </c>
      <c r="D62" s="414">
        <v>1.58</v>
      </c>
      <c r="E62" s="414">
        <v>1.56</v>
      </c>
      <c r="F62" s="414">
        <v>1.42</v>
      </c>
      <c r="G62" s="414">
        <v>1.42</v>
      </c>
      <c r="H62" s="414">
        <v>1.42</v>
      </c>
      <c r="I62" s="414">
        <v>1.42</v>
      </c>
      <c r="J62" s="413" t="s">
        <v>670</v>
      </c>
    </row>
    <row r="63" spans="2:20" ht="20.100000000000001" customHeight="1">
      <c r="B63" s="413" t="s">
        <v>538</v>
      </c>
      <c r="C63" s="414" t="s">
        <v>556</v>
      </c>
      <c r="D63" s="414">
        <v>1.1100000000000001</v>
      </c>
      <c r="E63" s="414">
        <v>1.0900000000000001</v>
      </c>
      <c r="F63" s="414">
        <v>1</v>
      </c>
      <c r="G63" s="414">
        <v>1</v>
      </c>
      <c r="H63" s="414">
        <v>1</v>
      </c>
      <c r="I63" s="414">
        <v>1</v>
      </c>
      <c r="J63" s="413" t="s">
        <v>670</v>
      </c>
    </row>
    <row r="64" spans="2:20" ht="20.100000000000001" customHeight="1">
      <c r="B64" s="413" t="s">
        <v>539</v>
      </c>
      <c r="C64" s="414" t="s">
        <v>556</v>
      </c>
      <c r="D64" s="414">
        <v>2.27</v>
      </c>
      <c r="E64" s="414">
        <v>2.25</v>
      </c>
      <c r="F64" s="414">
        <v>2.11</v>
      </c>
      <c r="G64" s="414">
        <v>2</v>
      </c>
      <c r="H64" s="414">
        <v>1.95</v>
      </c>
      <c r="I64" s="414">
        <v>1.89</v>
      </c>
      <c r="J64" s="413" t="s">
        <v>670</v>
      </c>
    </row>
    <row r="65" spans="2:15" ht="20.100000000000001" customHeight="1">
      <c r="B65" s="413" t="s">
        <v>540</v>
      </c>
      <c r="C65" s="414" t="s">
        <v>556</v>
      </c>
      <c r="D65" s="414">
        <v>1.59</v>
      </c>
      <c r="E65" s="414">
        <v>1.58</v>
      </c>
      <c r="F65" s="414">
        <v>1.48</v>
      </c>
      <c r="G65" s="414">
        <v>1.4</v>
      </c>
      <c r="H65" s="414">
        <v>1.36</v>
      </c>
      <c r="I65" s="414">
        <v>1.32</v>
      </c>
      <c r="J65" s="413" t="s">
        <v>670</v>
      </c>
    </row>
    <row r="66" spans="2:15" ht="20.100000000000001" customHeight="1">
      <c r="B66" s="413" t="s">
        <v>541</v>
      </c>
      <c r="C66" s="414" t="s">
        <v>556</v>
      </c>
      <c r="D66" s="414">
        <v>2.27</v>
      </c>
      <c r="E66" s="414">
        <v>2.25</v>
      </c>
      <c r="F66" s="414">
        <v>2.11</v>
      </c>
      <c r="G66" s="414">
        <v>2</v>
      </c>
      <c r="H66" s="414">
        <v>1.95</v>
      </c>
      <c r="I66" s="414">
        <v>1.89</v>
      </c>
      <c r="J66" s="413" t="s">
        <v>670</v>
      </c>
    </row>
    <row r="67" spans="2:15" ht="20.100000000000001" customHeight="1">
      <c r="B67" s="413" t="s">
        <v>542</v>
      </c>
      <c r="C67" s="414" t="s">
        <v>556</v>
      </c>
      <c r="D67" s="414">
        <v>1.59</v>
      </c>
      <c r="E67" s="414">
        <v>1.58</v>
      </c>
      <c r="F67" s="414">
        <v>1.48</v>
      </c>
      <c r="G67" s="414">
        <v>1.4</v>
      </c>
      <c r="H67" s="414">
        <v>1.36</v>
      </c>
      <c r="I67" s="414">
        <v>1.32</v>
      </c>
      <c r="J67" s="413" t="s">
        <v>670</v>
      </c>
      <c r="M67" s="128"/>
      <c r="N67" s="128"/>
      <c r="O67" s="128"/>
    </row>
    <row r="68" spans="2:15" ht="20.100000000000001" customHeight="1">
      <c r="B68" s="413" t="s">
        <v>543</v>
      </c>
      <c r="C68" s="414" t="s">
        <v>556</v>
      </c>
      <c r="D68" s="414">
        <v>1.08</v>
      </c>
      <c r="E68" s="414">
        <v>1.08</v>
      </c>
      <c r="F68" s="414">
        <v>1.08</v>
      </c>
      <c r="G68" s="414">
        <v>1.08</v>
      </c>
      <c r="H68" s="414">
        <v>1.08</v>
      </c>
      <c r="I68" s="414">
        <v>1.08</v>
      </c>
      <c r="J68" s="413" t="s">
        <v>670</v>
      </c>
    </row>
    <row r="69" spans="2:15" ht="20.100000000000001" customHeight="1">
      <c r="B69" s="413" t="s">
        <v>544</v>
      </c>
      <c r="C69" s="414" t="s">
        <v>556</v>
      </c>
      <c r="D69" s="414">
        <v>1.08</v>
      </c>
      <c r="E69" s="414">
        <v>1.08</v>
      </c>
      <c r="F69" s="414">
        <v>1.08</v>
      </c>
      <c r="G69" s="414">
        <v>1.08</v>
      </c>
      <c r="H69" s="414">
        <v>1.08</v>
      </c>
      <c r="I69" s="414">
        <v>1.08</v>
      </c>
      <c r="J69" s="413" t="s">
        <v>670</v>
      </c>
    </row>
    <row r="70" spans="2:15" ht="20.100000000000001" customHeight="1">
      <c r="B70" s="415" t="s">
        <v>545</v>
      </c>
      <c r="C70" s="416" t="s">
        <v>556</v>
      </c>
      <c r="D70" s="416">
        <v>0.88</v>
      </c>
      <c r="E70" s="416">
        <v>0.75</v>
      </c>
      <c r="F70" s="416">
        <v>0.75</v>
      </c>
      <c r="G70" s="416">
        <v>0.75</v>
      </c>
      <c r="H70" s="416">
        <v>0.75</v>
      </c>
      <c r="I70" s="416">
        <v>0.75</v>
      </c>
      <c r="J70" s="415" t="s">
        <v>670</v>
      </c>
    </row>
    <row r="71" spans="2:15" ht="20.100000000000001" customHeight="1">
      <c r="B71" s="417"/>
      <c r="C71" s="418"/>
      <c r="D71" s="418"/>
      <c r="E71" s="418"/>
      <c r="F71" s="418"/>
      <c r="G71" s="418"/>
      <c r="H71" s="418"/>
      <c r="I71" s="418"/>
      <c r="J71" s="417"/>
    </row>
    <row r="72" spans="2:15" ht="20.100000000000001" customHeight="1">
      <c r="B72" s="412"/>
      <c r="D72" s="121"/>
      <c r="E72" s="121"/>
      <c r="F72" s="121"/>
      <c r="G72" s="121"/>
      <c r="H72" s="570"/>
      <c r="I72" s="121"/>
      <c r="J72" s="117"/>
    </row>
    <row r="73" spans="2:15" ht="20.100000000000001" customHeight="1">
      <c r="B73" s="133" t="s">
        <v>20</v>
      </c>
      <c r="C73" s="198" t="s">
        <v>3</v>
      </c>
      <c r="D73" s="129" t="s">
        <v>4</v>
      </c>
      <c r="E73" s="198" t="s">
        <v>69</v>
      </c>
      <c r="F73" s="198" t="s">
        <v>5</v>
      </c>
      <c r="G73" s="198" t="s">
        <v>6</v>
      </c>
      <c r="H73" s="129">
        <v>2045</v>
      </c>
      <c r="I73" s="198" t="s">
        <v>8</v>
      </c>
      <c r="J73" s="197" t="s">
        <v>9</v>
      </c>
    </row>
    <row r="74" spans="2:15" ht="20.100000000000001" customHeight="1">
      <c r="B74" s="413" t="s">
        <v>546</v>
      </c>
      <c r="C74" s="414" t="s">
        <v>556</v>
      </c>
      <c r="D74" s="414">
        <v>2.75</v>
      </c>
      <c r="E74" s="414">
        <v>2.65</v>
      </c>
      <c r="F74" s="414">
        <v>2.27</v>
      </c>
      <c r="G74" s="414">
        <v>2.15</v>
      </c>
      <c r="H74" s="414">
        <v>2.1</v>
      </c>
      <c r="I74" s="414">
        <v>2.04</v>
      </c>
      <c r="J74" s="413" t="s">
        <v>670</v>
      </c>
    </row>
    <row r="75" spans="2:15" ht="20.100000000000001" customHeight="1">
      <c r="B75" s="413" t="s">
        <v>547</v>
      </c>
      <c r="C75" s="414" t="s">
        <v>556</v>
      </c>
      <c r="D75" s="414">
        <v>1.93</v>
      </c>
      <c r="E75" s="414">
        <v>1.86</v>
      </c>
      <c r="F75" s="414">
        <v>1.59</v>
      </c>
      <c r="G75" s="414">
        <v>1.51</v>
      </c>
      <c r="H75" s="414">
        <v>1.47</v>
      </c>
      <c r="I75" s="414">
        <v>1.43</v>
      </c>
      <c r="J75" s="413" t="s">
        <v>670</v>
      </c>
    </row>
    <row r="76" spans="2:15" ht="20.100000000000001" customHeight="1">
      <c r="B76" s="413" t="s">
        <v>548</v>
      </c>
      <c r="C76" s="414" t="s">
        <v>556</v>
      </c>
      <c r="D76" s="414">
        <v>3.06</v>
      </c>
      <c r="E76" s="414">
        <v>2.98</v>
      </c>
      <c r="F76" s="414">
        <v>2.56</v>
      </c>
      <c r="G76" s="414">
        <v>2.42</v>
      </c>
      <c r="H76" s="414">
        <v>2.35</v>
      </c>
      <c r="I76" s="414">
        <v>2.2799999999999998</v>
      </c>
      <c r="J76" s="413" t="s">
        <v>670</v>
      </c>
    </row>
    <row r="77" spans="2:15" ht="20.100000000000001" customHeight="1">
      <c r="B77" s="413" t="s">
        <v>549</v>
      </c>
      <c r="C77" s="414" t="s">
        <v>556</v>
      </c>
      <c r="D77" s="414">
        <v>2.14</v>
      </c>
      <c r="E77" s="414">
        <v>2.09</v>
      </c>
      <c r="F77" s="414">
        <v>1.79</v>
      </c>
      <c r="G77" s="414">
        <v>1.69</v>
      </c>
      <c r="H77" s="414">
        <v>1.65</v>
      </c>
      <c r="I77" s="414">
        <v>1.6</v>
      </c>
      <c r="J77" s="413" t="s">
        <v>670</v>
      </c>
    </row>
    <row r="78" spans="2:15" ht="20.100000000000001" customHeight="1">
      <c r="B78" s="413" t="s">
        <v>550</v>
      </c>
      <c r="C78" s="414" t="s">
        <v>556</v>
      </c>
      <c r="D78" s="414">
        <v>3.06</v>
      </c>
      <c r="E78" s="414">
        <v>2.98</v>
      </c>
      <c r="F78" s="414">
        <v>2.56</v>
      </c>
      <c r="G78" s="414">
        <v>2.42</v>
      </c>
      <c r="H78" s="414">
        <v>2.35</v>
      </c>
      <c r="I78" s="414">
        <v>2.2799999999999998</v>
      </c>
      <c r="J78" s="413" t="s">
        <v>670</v>
      </c>
    </row>
    <row r="79" spans="2:15" ht="20.100000000000001" customHeight="1">
      <c r="B79" s="413" t="s">
        <v>551</v>
      </c>
      <c r="C79" s="414" t="s">
        <v>556</v>
      </c>
      <c r="D79" s="414">
        <v>2.14</v>
      </c>
      <c r="E79" s="414">
        <v>2.08</v>
      </c>
      <c r="F79" s="414">
        <v>1.79</v>
      </c>
      <c r="G79" s="414">
        <v>1.69</v>
      </c>
      <c r="H79" s="414">
        <v>1.65</v>
      </c>
      <c r="I79" s="414">
        <v>1.6</v>
      </c>
      <c r="J79" s="413" t="s">
        <v>670</v>
      </c>
    </row>
    <row r="80" spans="2:15" ht="20.100000000000001" customHeight="1">
      <c r="B80" s="413" t="s">
        <v>552</v>
      </c>
      <c r="C80" s="414" t="s">
        <v>556</v>
      </c>
      <c r="D80" s="414">
        <v>2.0299999999999998</v>
      </c>
      <c r="E80" s="414">
        <v>2</v>
      </c>
      <c r="F80" s="414">
        <v>1.94</v>
      </c>
      <c r="G80" s="414">
        <v>1.81</v>
      </c>
      <c r="H80" s="414">
        <v>1.73</v>
      </c>
      <c r="I80" s="414">
        <v>1.64</v>
      </c>
      <c r="J80" s="413" t="s">
        <v>670</v>
      </c>
    </row>
    <row r="81" spans="2:15" ht="20.100000000000001" customHeight="1">
      <c r="B81" s="413" t="s">
        <v>553</v>
      </c>
      <c r="C81" s="414" t="s">
        <v>556</v>
      </c>
      <c r="D81" s="414">
        <v>2.0299999999999998</v>
      </c>
      <c r="E81" s="414">
        <v>2</v>
      </c>
      <c r="F81" s="414">
        <v>1.94</v>
      </c>
      <c r="G81" s="414">
        <v>1.81</v>
      </c>
      <c r="H81" s="414">
        <v>1.73</v>
      </c>
      <c r="I81" s="414">
        <v>1.64</v>
      </c>
      <c r="J81" s="413" t="s">
        <v>670</v>
      </c>
    </row>
    <row r="82" spans="2:15" ht="20.100000000000001" customHeight="1">
      <c r="B82" s="415" t="s">
        <v>554</v>
      </c>
      <c r="C82" s="416" t="s">
        <v>556</v>
      </c>
      <c r="D82" s="416">
        <v>1.27</v>
      </c>
      <c r="E82" s="416">
        <v>1.25</v>
      </c>
      <c r="F82" s="416">
        <v>1.1499999999999999</v>
      </c>
      <c r="G82" s="416">
        <v>1.1499999999999999</v>
      </c>
      <c r="H82" s="416">
        <v>1.1499999999999999</v>
      </c>
      <c r="I82" s="416">
        <v>1.1499999999999999</v>
      </c>
      <c r="J82" s="415" t="s">
        <v>670</v>
      </c>
    </row>
    <row r="83" spans="2:15" ht="20.100000000000001" customHeight="1">
      <c r="B83" s="417"/>
      <c r="C83" s="418"/>
      <c r="D83" s="418"/>
      <c r="E83" s="418"/>
      <c r="F83" s="418"/>
      <c r="G83" s="418"/>
      <c r="H83" s="418"/>
      <c r="I83" s="418"/>
      <c r="J83" s="417"/>
    </row>
    <row r="84" spans="2:15" ht="20.100000000000001" customHeight="1">
      <c r="B84" s="412"/>
      <c r="D84" s="121"/>
      <c r="E84" s="121"/>
      <c r="F84" s="121"/>
      <c r="G84" s="121"/>
      <c r="H84" s="570"/>
      <c r="I84" s="121"/>
      <c r="J84" s="117"/>
    </row>
    <row r="85" spans="2:15" ht="20.100000000000001" customHeight="1">
      <c r="B85" s="133" t="s">
        <v>21</v>
      </c>
      <c r="C85" s="198" t="s">
        <v>3</v>
      </c>
      <c r="D85" s="198" t="s">
        <v>4</v>
      </c>
      <c r="E85" s="198" t="s">
        <v>69</v>
      </c>
      <c r="F85" s="198" t="s">
        <v>5</v>
      </c>
      <c r="G85" s="198" t="s">
        <v>6</v>
      </c>
      <c r="H85" s="129">
        <v>2045</v>
      </c>
      <c r="I85" s="198" t="s">
        <v>8</v>
      </c>
      <c r="J85" s="197" t="s">
        <v>9</v>
      </c>
    </row>
    <row r="86" spans="2:15" ht="20.100000000000001" customHeight="1">
      <c r="B86" s="413" t="s">
        <v>438</v>
      </c>
      <c r="C86" s="414" t="s">
        <v>565</v>
      </c>
      <c r="D86" s="191">
        <v>0.03</v>
      </c>
      <c r="E86" s="414">
        <v>0.03</v>
      </c>
      <c r="F86" s="414">
        <v>0.03</v>
      </c>
      <c r="G86" s="414">
        <v>0.03</v>
      </c>
      <c r="H86" s="414">
        <v>0.03</v>
      </c>
      <c r="I86" s="414">
        <v>0.03</v>
      </c>
      <c r="J86" s="413" t="s">
        <v>670</v>
      </c>
    </row>
    <row r="87" spans="2:15" ht="20.100000000000001" customHeight="1">
      <c r="B87" s="413" t="s">
        <v>560</v>
      </c>
      <c r="C87" s="414" t="s">
        <v>565</v>
      </c>
      <c r="D87" s="414">
        <v>0.14000000000000001</v>
      </c>
      <c r="E87" s="414">
        <v>0.13</v>
      </c>
      <c r="F87" s="414">
        <v>0.12</v>
      </c>
      <c r="G87" s="414">
        <v>0.12</v>
      </c>
      <c r="H87" s="414">
        <v>0.12</v>
      </c>
      <c r="I87" s="414">
        <v>0.12</v>
      </c>
      <c r="J87" s="413" t="s">
        <v>670</v>
      </c>
    </row>
    <row r="88" spans="2:15" ht="20.100000000000001" customHeight="1">
      <c r="B88" s="413" t="s">
        <v>561</v>
      </c>
      <c r="C88" s="414" t="s">
        <v>565</v>
      </c>
      <c r="D88" s="414">
        <v>0.08</v>
      </c>
      <c r="E88" s="414">
        <v>0.08</v>
      </c>
      <c r="F88" s="414">
        <v>7.0000000000000007E-2</v>
      </c>
      <c r="G88" s="414">
        <v>7.0000000000000007E-2</v>
      </c>
      <c r="H88" s="414">
        <v>7.0000000000000007E-2</v>
      </c>
      <c r="I88" s="414">
        <v>7.0000000000000007E-2</v>
      </c>
      <c r="J88" s="413" t="s">
        <v>670</v>
      </c>
    </row>
    <row r="89" spans="2:15" ht="20.100000000000001" customHeight="1">
      <c r="B89" s="415" t="s">
        <v>566</v>
      </c>
      <c r="C89" s="416" t="s">
        <v>565</v>
      </c>
      <c r="D89" s="416">
        <v>0.08</v>
      </c>
      <c r="E89" s="416">
        <v>0.08</v>
      </c>
      <c r="F89" s="416">
        <v>7.0000000000000007E-2</v>
      </c>
      <c r="G89" s="416">
        <v>7.0000000000000007E-2</v>
      </c>
      <c r="H89" s="416">
        <v>7.0000000000000007E-2</v>
      </c>
      <c r="I89" s="416">
        <v>7.0000000000000007E-2</v>
      </c>
      <c r="J89" s="415" t="s">
        <v>670</v>
      </c>
    </row>
    <row r="90" spans="2:15" ht="20.100000000000001" customHeight="1">
      <c r="D90" s="121"/>
      <c r="E90" s="121"/>
      <c r="F90" s="121"/>
      <c r="G90" s="121"/>
      <c r="H90" s="570"/>
      <c r="I90" s="121"/>
      <c r="J90" s="117"/>
    </row>
    <row r="91" spans="2:15" ht="20.100000000000001" customHeight="1">
      <c r="B91" s="412"/>
      <c r="D91" s="121"/>
      <c r="E91" s="121"/>
      <c r="F91" s="121"/>
      <c r="G91" s="121"/>
      <c r="H91" s="570"/>
      <c r="I91" s="121"/>
      <c r="J91" s="117"/>
    </row>
    <row r="92" spans="2:15" ht="20.100000000000001" customHeight="1">
      <c r="B92" s="133" t="s">
        <v>567</v>
      </c>
      <c r="C92" s="198" t="s">
        <v>3</v>
      </c>
      <c r="D92" s="198" t="s">
        <v>4</v>
      </c>
      <c r="E92" s="198" t="s">
        <v>69</v>
      </c>
      <c r="F92" s="198" t="s">
        <v>5</v>
      </c>
      <c r="G92" s="198" t="s">
        <v>6</v>
      </c>
      <c r="H92" s="129">
        <v>2045</v>
      </c>
      <c r="I92" s="198" t="s">
        <v>8</v>
      </c>
      <c r="J92" s="197" t="s">
        <v>9</v>
      </c>
    </row>
    <row r="93" spans="2:15" ht="20.100000000000001" customHeight="1">
      <c r="B93" s="413" t="s">
        <v>560</v>
      </c>
      <c r="C93" s="414" t="s">
        <v>565</v>
      </c>
      <c r="D93" s="191">
        <v>0.05</v>
      </c>
      <c r="E93" s="414">
        <v>0.05</v>
      </c>
      <c r="F93" s="414">
        <v>0.05</v>
      </c>
      <c r="G93" s="414">
        <v>0.05</v>
      </c>
      <c r="H93" s="414">
        <v>0.05</v>
      </c>
      <c r="I93" s="414">
        <v>0.05</v>
      </c>
      <c r="J93" s="413" t="s">
        <v>670</v>
      </c>
    </row>
    <row r="94" spans="2:15" ht="20.100000000000001" customHeight="1">
      <c r="B94" s="413" t="s">
        <v>562</v>
      </c>
      <c r="C94" s="414" t="s">
        <v>565</v>
      </c>
      <c r="D94" s="414">
        <v>0.05</v>
      </c>
      <c r="E94" s="414">
        <v>0.05</v>
      </c>
      <c r="F94" s="414">
        <v>0.05</v>
      </c>
      <c r="G94" s="414">
        <v>0.05</v>
      </c>
      <c r="H94" s="414">
        <v>0.05</v>
      </c>
      <c r="I94" s="414">
        <v>0.05</v>
      </c>
      <c r="J94" s="413" t="s">
        <v>670</v>
      </c>
      <c r="L94" s="128"/>
      <c r="M94" s="128"/>
      <c r="N94" s="128"/>
      <c r="O94" s="128"/>
    </row>
    <row r="95" spans="2:15" ht="20.100000000000001" customHeight="1">
      <c r="B95" s="413" t="s">
        <v>568</v>
      </c>
      <c r="C95" s="414" t="s">
        <v>565</v>
      </c>
      <c r="D95" s="414">
        <v>0.05</v>
      </c>
      <c r="E95" s="414">
        <v>0.05</v>
      </c>
      <c r="F95" s="414">
        <v>0.05</v>
      </c>
      <c r="G95" s="414">
        <v>0.05</v>
      </c>
      <c r="H95" s="414">
        <v>0.05</v>
      </c>
      <c r="I95" s="414">
        <v>0.05</v>
      </c>
      <c r="J95" s="413" t="s">
        <v>670</v>
      </c>
      <c r="L95" s="128"/>
      <c r="M95" s="128"/>
      <c r="N95" s="128"/>
      <c r="O95" s="128"/>
    </row>
    <row r="96" spans="2:15" ht="20.100000000000001" customHeight="1">
      <c r="B96" s="413" t="s">
        <v>561</v>
      </c>
      <c r="C96" s="414" t="s">
        <v>565</v>
      </c>
      <c r="D96" s="414">
        <v>0.03</v>
      </c>
      <c r="E96" s="414">
        <v>0.03</v>
      </c>
      <c r="F96" s="414">
        <v>0.03</v>
      </c>
      <c r="G96" s="414">
        <v>0.03</v>
      </c>
      <c r="H96" s="414">
        <v>0.03</v>
      </c>
      <c r="I96" s="414">
        <v>0.03</v>
      </c>
      <c r="J96" s="413" t="s">
        <v>670</v>
      </c>
      <c r="L96" s="128"/>
      <c r="M96" s="128"/>
      <c r="N96" s="128"/>
      <c r="O96" s="128"/>
    </row>
    <row r="97" spans="1:23" ht="20.100000000000001" customHeight="1">
      <c r="B97" s="415" t="s">
        <v>566</v>
      </c>
      <c r="C97" s="416" t="s">
        <v>565</v>
      </c>
      <c r="D97" s="416">
        <v>0.03</v>
      </c>
      <c r="E97" s="416">
        <v>0.03</v>
      </c>
      <c r="F97" s="416">
        <v>0.03</v>
      </c>
      <c r="G97" s="416">
        <v>0.03</v>
      </c>
      <c r="H97" s="416">
        <v>0.03</v>
      </c>
      <c r="I97" s="416">
        <v>0.03</v>
      </c>
      <c r="J97" s="415" t="s">
        <v>670</v>
      </c>
      <c r="L97" s="128"/>
      <c r="M97" s="128"/>
      <c r="N97" s="128"/>
      <c r="O97" s="128"/>
    </row>
    <row r="98" spans="1:23" ht="20.100000000000001" customHeight="1">
      <c r="D98" s="121"/>
      <c r="E98" s="391"/>
      <c r="F98" s="391"/>
      <c r="G98" s="391"/>
      <c r="H98" s="391"/>
      <c r="I98" s="391"/>
      <c r="J98" s="117"/>
      <c r="L98" s="128"/>
      <c r="M98" s="128"/>
      <c r="N98" s="128"/>
      <c r="O98" s="128"/>
    </row>
    <row r="99" spans="1:23" ht="20.100000000000001" customHeight="1">
      <c r="B99" s="412"/>
      <c r="D99" s="121"/>
      <c r="E99" s="121"/>
      <c r="F99" s="121"/>
      <c r="G99" s="121"/>
      <c r="H99" s="570"/>
      <c r="I99" s="121"/>
      <c r="J99" s="117"/>
    </row>
    <row r="100" spans="1:23" ht="20.100000000000001" customHeight="1">
      <c r="B100" s="133" t="s">
        <v>24</v>
      </c>
      <c r="C100" s="198" t="s">
        <v>3</v>
      </c>
      <c r="D100" s="198" t="s">
        <v>4</v>
      </c>
      <c r="E100" s="198" t="s">
        <v>69</v>
      </c>
      <c r="F100" s="198" t="s">
        <v>5</v>
      </c>
      <c r="G100" s="198" t="s">
        <v>6</v>
      </c>
      <c r="H100" s="129">
        <v>2045</v>
      </c>
      <c r="I100" s="198" t="s">
        <v>8</v>
      </c>
      <c r="J100" s="197" t="s">
        <v>9</v>
      </c>
    </row>
    <row r="101" spans="1:23" ht="20.100000000000001" customHeight="1">
      <c r="B101" s="413" t="s">
        <v>557</v>
      </c>
      <c r="C101" s="414" t="s">
        <v>565</v>
      </c>
      <c r="D101" s="191">
        <v>8.23</v>
      </c>
      <c r="E101" s="191">
        <v>7.54</v>
      </c>
      <c r="F101" s="414">
        <v>7.08</v>
      </c>
      <c r="G101" s="414">
        <v>6.24</v>
      </c>
      <c r="H101" s="414">
        <v>5.87</v>
      </c>
      <c r="I101" s="414">
        <v>5.5</v>
      </c>
      <c r="J101" s="382" t="s">
        <v>977</v>
      </c>
    </row>
    <row r="102" spans="1:23" ht="20.100000000000001" customHeight="1">
      <c r="B102" s="403" t="s">
        <v>559</v>
      </c>
      <c r="C102" s="416" t="s">
        <v>565</v>
      </c>
      <c r="D102" s="416">
        <v>3.3</v>
      </c>
      <c r="E102" s="404">
        <v>3.02</v>
      </c>
      <c r="F102" s="416">
        <v>2.84</v>
      </c>
      <c r="G102" s="416">
        <v>2.5</v>
      </c>
      <c r="H102" s="416">
        <v>2.35</v>
      </c>
      <c r="I102" s="416">
        <v>2.21</v>
      </c>
      <c r="J102" s="382" t="s">
        <v>977</v>
      </c>
    </row>
    <row r="103" spans="1:23" ht="20.100000000000001" customHeight="1">
      <c r="B103" s="169"/>
      <c r="C103" s="407"/>
      <c r="D103" s="407"/>
      <c r="E103" s="407"/>
      <c r="F103" s="407"/>
      <c r="G103" s="407"/>
      <c r="H103" s="407"/>
      <c r="I103" s="407"/>
      <c r="J103" s="169"/>
    </row>
    <row r="104" spans="1:23" ht="20.100000000000001" customHeight="1">
      <c r="B104" s="95"/>
      <c r="D104" s="121"/>
      <c r="E104" s="121"/>
      <c r="F104" s="121"/>
      <c r="G104" s="121"/>
      <c r="H104" s="570"/>
      <c r="I104" s="121"/>
      <c r="J104" s="117"/>
    </row>
    <row r="105" spans="1:23" ht="20.100000000000001" customHeight="1">
      <c r="B105" s="55" t="s">
        <v>25</v>
      </c>
      <c r="C105" s="129" t="s">
        <v>3</v>
      </c>
      <c r="D105" s="129" t="s">
        <v>4</v>
      </c>
      <c r="E105" s="129" t="s">
        <v>69</v>
      </c>
      <c r="F105" s="129" t="s">
        <v>5</v>
      </c>
      <c r="G105" s="129" t="s">
        <v>6</v>
      </c>
      <c r="H105" s="129">
        <v>2045</v>
      </c>
      <c r="I105" s="129" t="s">
        <v>8</v>
      </c>
      <c r="J105" s="55" t="s">
        <v>9</v>
      </c>
    </row>
    <row r="106" spans="1:23" ht="20.100000000000001" customHeight="1">
      <c r="B106" s="409" t="s">
        <v>563</v>
      </c>
      <c r="C106" s="191" t="s">
        <v>565</v>
      </c>
      <c r="D106" s="191">
        <v>0</v>
      </c>
      <c r="E106" s="191">
        <v>0</v>
      </c>
      <c r="F106" s="191">
        <v>0</v>
      </c>
      <c r="G106" s="191">
        <v>0</v>
      </c>
      <c r="H106" s="191">
        <v>0</v>
      </c>
      <c r="I106" s="191">
        <v>0</v>
      </c>
      <c r="J106" s="409" t="s">
        <v>978</v>
      </c>
    </row>
    <row r="107" spans="1:23" ht="20.100000000000001" customHeight="1">
      <c r="B107" s="409" t="s">
        <v>451</v>
      </c>
      <c r="C107" s="191" t="s">
        <v>565</v>
      </c>
      <c r="D107" s="191">
        <v>0</v>
      </c>
      <c r="E107" s="191">
        <v>0</v>
      </c>
      <c r="F107" s="191">
        <v>0</v>
      </c>
      <c r="G107" s="191">
        <v>0</v>
      </c>
      <c r="H107" s="191">
        <v>0</v>
      </c>
      <c r="I107" s="191">
        <v>0</v>
      </c>
      <c r="J107" s="409" t="s">
        <v>978</v>
      </c>
    </row>
    <row r="108" spans="1:23" ht="20.100000000000001" customHeight="1">
      <c r="B108" s="410" t="s">
        <v>564</v>
      </c>
      <c r="C108" s="404" t="s">
        <v>565</v>
      </c>
      <c r="D108" s="404">
        <v>0.02</v>
      </c>
      <c r="E108" s="404">
        <v>0.02</v>
      </c>
      <c r="F108" s="404">
        <v>0.02</v>
      </c>
      <c r="G108" s="404">
        <v>0.02</v>
      </c>
      <c r="H108" s="404">
        <v>0.01</v>
      </c>
      <c r="I108" s="404">
        <v>0.01</v>
      </c>
      <c r="J108" s="410" t="s">
        <v>978</v>
      </c>
    </row>
    <row r="109" spans="1:23" ht="20.100000000000001" customHeight="1"/>
    <row r="110" spans="1:23" ht="20.100000000000001" customHeight="1">
      <c r="B110" s="128"/>
      <c r="D110" s="128"/>
      <c r="G110" s="117"/>
      <c r="H110" s="117"/>
      <c r="I110" s="117"/>
      <c r="J110" s="117"/>
    </row>
    <row r="111" spans="1:23" s="33" customFormat="1" ht="20.100000000000001" customHeight="1">
      <c r="A111" s="104"/>
      <c r="B111" s="150" t="s">
        <v>26</v>
      </c>
      <c r="C111" s="176"/>
      <c r="D111" s="150"/>
      <c r="E111" s="135"/>
      <c r="F111" s="135"/>
      <c r="G111" s="151"/>
      <c r="H111" s="151"/>
      <c r="I111" s="151"/>
      <c r="J111" s="151"/>
      <c r="K111" s="151"/>
      <c r="L111" s="151"/>
      <c r="M111" s="151"/>
      <c r="N111" s="151"/>
      <c r="O111" s="151"/>
      <c r="P111" s="151"/>
      <c r="Q111" s="151"/>
      <c r="R111" s="151"/>
      <c r="S111" s="151"/>
      <c r="T111" s="151"/>
      <c r="U111" s="3"/>
      <c r="V111" s="3"/>
      <c r="W111" s="3"/>
    </row>
    <row r="112" spans="1:23" ht="20.100000000000001" customHeight="1">
      <c r="B112" s="117" t="s">
        <v>753</v>
      </c>
      <c r="C112" s="127" t="s">
        <v>750</v>
      </c>
    </row>
    <row r="113" spans="2:18" ht="20.100000000000001" customHeight="1">
      <c r="B113" s="117" t="s">
        <v>658</v>
      </c>
      <c r="C113" s="127" t="s">
        <v>751</v>
      </c>
      <c r="L113" s="128"/>
      <c r="M113" s="128"/>
      <c r="N113" s="128"/>
      <c r="O113" s="128"/>
      <c r="Q113" s="128"/>
      <c r="R113" s="522"/>
    </row>
    <row r="114" spans="2:18" ht="20.100000000000001" customHeight="1">
      <c r="B114" s="117" t="s">
        <v>670</v>
      </c>
      <c r="C114" s="127" t="s">
        <v>618</v>
      </c>
      <c r="K114" s="128"/>
      <c r="L114" s="128"/>
      <c r="M114" s="128"/>
      <c r="N114" s="128"/>
    </row>
    <row r="115" spans="2:18" ht="20.100000000000001" customHeight="1">
      <c r="B115" s="117" t="s">
        <v>754</v>
      </c>
      <c r="C115" s="127" t="s">
        <v>619</v>
      </c>
    </row>
    <row r="116" spans="2:18" ht="20.100000000000001" customHeight="1">
      <c r="B116" s="117" t="s">
        <v>71</v>
      </c>
      <c r="C116" s="127" t="s">
        <v>764</v>
      </c>
    </row>
    <row r="117" spans="2:18" ht="20.100000000000001" customHeight="1">
      <c r="B117" s="117" t="s">
        <v>755</v>
      </c>
      <c r="C117" s="127" t="s">
        <v>981</v>
      </c>
    </row>
    <row r="118" spans="2:18" ht="20.100000000000001" customHeight="1">
      <c r="B118" s="117" t="s">
        <v>758</v>
      </c>
      <c r="C118" s="127" t="s">
        <v>759</v>
      </c>
    </row>
  </sheetData>
  <sheetProtection algorithmName="SHA-512" hashValue="h+OXq/PLd/Dkyu3fxUWjf5C/7zcjfkugmaN9FmGvKR4dMKUYIQcU2t582DlRQU84Ya3B9ulJ8IitPMFOMmWeaA==" saltValue="VN+nfez02mA91iZtd8IgOw==" spinCount="100000" sheet="1" objects="1"/>
  <mergeCells count="2">
    <mergeCell ref="B4:J4"/>
    <mergeCell ref="V1:W1"/>
  </mergeCells>
  <hyperlinks>
    <hyperlink ref="V1:W1" location="Übersicht!A1" display="Übersicht!A1" xr:uid="{10FF95C2-5430-4889-BA61-BD775410FD8D}"/>
  </hyperlinks>
  <pageMargins left="0.7" right="0.7" top="0.78740157499999996" bottom="0.78740157499999996" header="0.3" footer="0.3"/>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12989-2435-4DF6-A60B-3F27E20C763E}">
  <sheetPr codeName="Tabelle7">
    <tabColor rgb="FF943BD9"/>
  </sheetPr>
  <dimension ref="A1:AH61"/>
  <sheetViews>
    <sheetView showGridLines="0" zoomScale="80" zoomScaleNormal="80" zoomScaleSheetLayoutView="85" workbookViewId="0"/>
  </sheetViews>
  <sheetFormatPr baseColWidth="10" defaultColWidth="11.42578125" defaultRowHeight="20.100000000000001" customHeight="1"/>
  <cols>
    <col min="1" max="1" width="9.140625" style="117" customWidth="1"/>
    <col min="2" max="2" width="52.85546875" style="117" bestFit="1" customWidth="1"/>
    <col min="3" max="3" width="12.42578125" style="117" bestFit="1" customWidth="1"/>
    <col min="4" max="4" width="9.85546875" style="117" bestFit="1" customWidth="1"/>
    <col min="5" max="9" width="8" style="117" bestFit="1" customWidth="1"/>
    <col min="10" max="10" width="17.85546875" style="117" bestFit="1" customWidth="1"/>
    <col min="11" max="11" width="14.42578125" style="117" customWidth="1"/>
    <col min="12" max="12" width="18.42578125" style="117" bestFit="1" customWidth="1"/>
    <col min="13" max="13" width="9.140625" style="117" customWidth="1"/>
    <col min="14" max="14" width="9.85546875" style="117" customWidth="1"/>
    <col min="15" max="17" width="7.42578125" style="117" customWidth="1"/>
    <col min="18" max="19" width="11.42578125" style="117" customWidth="1"/>
    <col min="20" max="20" width="17.85546875" style="117" bestFit="1" customWidth="1"/>
    <col min="21" max="21" width="12.42578125" style="117" bestFit="1" customWidth="1"/>
    <col min="22" max="22" width="18.42578125" style="117" bestFit="1" customWidth="1"/>
    <col min="23" max="23" width="8.42578125" style="117" bestFit="1" customWidth="1"/>
    <col min="24" max="25" width="7.42578125" style="117" bestFit="1" customWidth="1"/>
    <col min="26" max="26" width="8.42578125" style="117" bestFit="1" customWidth="1"/>
    <col min="27" max="27" width="7.42578125" style="117" bestFit="1" customWidth="1"/>
    <col min="28" max="29" width="11.42578125" style="117" customWidth="1"/>
    <col min="30" max="30" width="17.85546875" style="117" bestFit="1" customWidth="1"/>
    <col min="31" max="31" width="11.42578125" style="3" bestFit="1" customWidth="1"/>
    <col min="32" max="33" width="11.42578125" style="3" bestFit="1"/>
    <col min="34" max="38" width="8.42578125" bestFit="1" customWidth="1"/>
    <col min="39" max="236" width="11.42578125" customWidth="1"/>
  </cols>
  <sheetData>
    <row r="1" spans="1:34" s="33" customFormat="1" ht="35.1" customHeight="1">
      <c r="A1" s="374"/>
      <c r="B1" s="375" t="s">
        <v>0</v>
      </c>
      <c r="C1" s="374"/>
      <c r="D1" s="374"/>
      <c r="E1" s="374"/>
      <c r="F1" s="374"/>
      <c r="G1" s="376"/>
      <c r="H1" s="376"/>
      <c r="I1" s="376"/>
      <c r="J1" s="376"/>
      <c r="K1" s="376"/>
      <c r="L1" s="374"/>
      <c r="M1" s="374"/>
      <c r="N1" s="374"/>
      <c r="O1" s="374"/>
      <c r="P1" s="374"/>
      <c r="Q1" s="374"/>
      <c r="R1" s="374"/>
      <c r="S1" s="374"/>
      <c r="T1" s="374"/>
      <c r="U1" s="374"/>
      <c r="V1" s="374"/>
      <c r="W1" s="374"/>
      <c r="X1" s="374"/>
      <c r="Y1" s="374"/>
      <c r="Z1" s="374"/>
      <c r="AA1" s="374"/>
      <c r="AB1" s="374"/>
      <c r="AC1" s="374"/>
      <c r="AD1" s="374"/>
      <c r="AE1" s="2"/>
      <c r="AF1" s="713" t="s">
        <v>989</v>
      </c>
      <c r="AG1" s="714"/>
      <c r="AH1" s="492"/>
    </row>
    <row r="2" spans="1:34" s="62" customFormat="1" ht="9.9499999999999993" customHeight="1">
      <c r="A2" s="117"/>
      <c r="B2" s="117"/>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2"/>
      <c r="AF2" s="2"/>
      <c r="AG2" s="2"/>
    </row>
    <row r="3" spans="1:34" s="100" customFormat="1" ht="20.100000000000001" customHeight="1">
      <c r="A3" s="166"/>
      <c r="B3" s="166" t="s">
        <v>40</v>
      </c>
      <c r="C3" s="166"/>
      <c r="D3" s="166"/>
      <c r="E3" s="166"/>
      <c r="F3" s="166"/>
      <c r="G3" s="166"/>
      <c r="H3" s="166"/>
      <c r="I3" s="377"/>
      <c r="J3" s="377"/>
      <c r="K3" s="166"/>
      <c r="L3" s="166"/>
      <c r="M3" s="166"/>
      <c r="N3" s="166"/>
      <c r="O3" s="166"/>
      <c r="P3" s="166"/>
      <c r="Q3" s="166"/>
      <c r="R3" s="166"/>
      <c r="S3" s="166"/>
      <c r="T3" s="166"/>
      <c r="U3" s="166"/>
      <c r="V3" s="166"/>
      <c r="W3" s="166"/>
      <c r="X3" s="166"/>
      <c r="Y3" s="166"/>
      <c r="Z3" s="166"/>
      <c r="AA3" s="166"/>
      <c r="AB3" s="166"/>
      <c r="AC3" s="166"/>
      <c r="AD3" s="166"/>
      <c r="AE3" s="2"/>
      <c r="AF3" s="2"/>
      <c r="AG3" s="2"/>
    </row>
    <row r="4" spans="1:34" s="17" customFormat="1" ht="20.100000000000001" customHeight="1">
      <c r="A4" s="96"/>
      <c r="B4" s="717" t="s">
        <v>79</v>
      </c>
      <c r="C4" s="720"/>
      <c r="D4" s="720"/>
      <c r="E4" s="720"/>
      <c r="F4" s="720"/>
      <c r="G4" s="720"/>
      <c r="H4" s="720"/>
      <c r="I4" s="720"/>
      <c r="J4" s="96"/>
      <c r="K4" s="96"/>
      <c r="L4" s="717" t="s">
        <v>515</v>
      </c>
      <c r="M4" s="717"/>
      <c r="N4" s="717"/>
      <c r="O4" s="717"/>
      <c r="P4" s="717"/>
      <c r="Q4" s="717"/>
      <c r="R4" s="717"/>
      <c r="S4" s="717"/>
      <c r="T4" s="155"/>
      <c r="U4" s="96"/>
      <c r="V4" s="717" t="s">
        <v>516</v>
      </c>
      <c r="W4" s="717"/>
      <c r="X4" s="717"/>
      <c r="Y4" s="717"/>
      <c r="Z4" s="717"/>
      <c r="AA4" s="717"/>
      <c r="AB4" s="717"/>
      <c r="AC4" s="717"/>
      <c r="AD4" s="96"/>
      <c r="AE4" s="26"/>
      <c r="AF4" s="26"/>
      <c r="AG4" s="26"/>
    </row>
    <row r="5" spans="1:34" ht="20.100000000000001" customHeight="1">
      <c r="B5" s="96"/>
      <c r="C5" s="96"/>
      <c r="E5" s="379"/>
      <c r="F5" s="379"/>
      <c r="G5" s="379"/>
      <c r="H5" s="379"/>
      <c r="L5" s="96"/>
      <c r="M5" s="96"/>
      <c r="O5" s="379"/>
      <c r="P5" s="379"/>
      <c r="Q5" s="379"/>
      <c r="R5" s="379"/>
      <c r="V5" s="96"/>
      <c r="W5" s="96"/>
      <c r="Y5" s="379"/>
      <c r="Z5" s="379"/>
      <c r="AA5" s="379"/>
      <c r="AB5" s="379"/>
      <c r="AE5" s="26"/>
      <c r="AF5" s="26"/>
      <c r="AG5" s="26"/>
    </row>
    <row r="6" spans="1:34" ht="20.100000000000001" customHeight="1">
      <c r="B6" s="133" t="s">
        <v>10</v>
      </c>
      <c r="C6" s="129" t="s">
        <v>3</v>
      </c>
      <c r="D6" s="129" t="s">
        <v>4</v>
      </c>
      <c r="E6" s="129" t="s">
        <v>69</v>
      </c>
      <c r="F6" s="129" t="s">
        <v>5</v>
      </c>
      <c r="G6" s="129" t="s">
        <v>6</v>
      </c>
      <c r="H6" s="129" t="s">
        <v>7</v>
      </c>
      <c r="I6" s="129" t="s">
        <v>8</v>
      </c>
      <c r="J6" s="133" t="s">
        <v>9</v>
      </c>
      <c r="L6" s="133" t="s">
        <v>10</v>
      </c>
      <c r="M6" s="129" t="s">
        <v>3</v>
      </c>
      <c r="N6" s="129" t="s">
        <v>4</v>
      </c>
      <c r="O6" s="129" t="s">
        <v>69</v>
      </c>
      <c r="P6" s="129" t="s">
        <v>5</v>
      </c>
      <c r="Q6" s="129" t="s">
        <v>6</v>
      </c>
      <c r="R6" s="129" t="s">
        <v>7</v>
      </c>
      <c r="S6" s="129" t="s">
        <v>8</v>
      </c>
      <c r="T6" s="133" t="s">
        <v>9</v>
      </c>
      <c r="V6" s="133" t="s">
        <v>10</v>
      </c>
      <c r="W6" s="129" t="s">
        <v>3</v>
      </c>
      <c r="X6" s="129">
        <v>2018</v>
      </c>
      <c r="Y6" s="129">
        <v>2025</v>
      </c>
      <c r="Z6" s="129">
        <v>2030</v>
      </c>
      <c r="AA6" s="129">
        <v>2040</v>
      </c>
      <c r="AB6" s="129">
        <v>2045</v>
      </c>
      <c r="AC6" s="129">
        <v>2050</v>
      </c>
      <c r="AD6" s="133" t="s">
        <v>9</v>
      </c>
      <c r="AE6" s="26"/>
      <c r="AF6" s="26"/>
      <c r="AG6" s="26"/>
    </row>
    <row r="7" spans="1:34" ht="20.100000000000001" customHeight="1">
      <c r="B7" s="380" t="s">
        <v>517</v>
      </c>
      <c r="C7" s="191" t="s">
        <v>73</v>
      </c>
      <c r="D7" s="381">
        <v>0.62</v>
      </c>
      <c r="E7" s="381">
        <v>0.27</v>
      </c>
      <c r="F7" s="381">
        <v>0.04</v>
      </c>
      <c r="G7" s="381">
        <v>0</v>
      </c>
      <c r="H7" s="381">
        <v>0</v>
      </c>
      <c r="I7" s="381">
        <v>0</v>
      </c>
      <c r="J7" s="382" t="s">
        <v>453</v>
      </c>
      <c r="L7" s="380" t="s">
        <v>517</v>
      </c>
      <c r="M7" s="191" t="s">
        <v>73</v>
      </c>
      <c r="N7" s="381">
        <v>0.62</v>
      </c>
      <c r="O7" s="381">
        <v>0.24</v>
      </c>
      <c r="P7" s="381">
        <v>0.02</v>
      </c>
      <c r="Q7" s="381">
        <v>0</v>
      </c>
      <c r="R7" s="381">
        <v>0</v>
      </c>
      <c r="S7" s="381">
        <v>0</v>
      </c>
      <c r="T7" s="382" t="s">
        <v>453</v>
      </c>
      <c r="V7" s="380" t="s">
        <v>517</v>
      </c>
      <c r="W7" s="191" t="s">
        <v>73</v>
      </c>
      <c r="X7" s="381">
        <v>0.62</v>
      </c>
      <c r="Y7" s="381">
        <v>0.28999999999999998</v>
      </c>
      <c r="Z7" s="381">
        <v>0.16</v>
      </c>
      <c r="AA7" s="381">
        <v>0.05</v>
      </c>
      <c r="AB7" s="381">
        <v>0.03</v>
      </c>
      <c r="AC7" s="381">
        <v>0</v>
      </c>
      <c r="AD7" s="382" t="s">
        <v>453</v>
      </c>
      <c r="AE7" s="26"/>
      <c r="AF7" s="26"/>
      <c r="AG7" s="26"/>
    </row>
    <row r="8" spans="1:34" ht="20.100000000000001" customHeight="1">
      <c r="B8" s="380" t="s">
        <v>518</v>
      </c>
      <c r="C8" s="191" t="s">
        <v>73</v>
      </c>
      <c r="D8" s="381">
        <v>0.01</v>
      </c>
      <c r="E8" s="381">
        <v>0.01</v>
      </c>
      <c r="F8" s="381">
        <v>0</v>
      </c>
      <c r="G8" s="381">
        <v>0</v>
      </c>
      <c r="H8" s="381">
        <v>0</v>
      </c>
      <c r="I8" s="381">
        <v>0</v>
      </c>
      <c r="J8" s="382" t="s">
        <v>453</v>
      </c>
      <c r="L8" s="380" t="s">
        <v>518</v>
      </c>
      <c r="M8" s="191" t="s">
        <v>73</v>
      </c>
      <c r="N8" s="381">
        <v>0.01</v>
      </c>
      <c r="O8" s="381">
        <v>0.01</v>
      </c>
      <c r="P8" s="381">
        <v>0</v>
      </c>
      <c r="Q8" s="381">
        <v>0</v>
      </c>
      <c r="R8" s="381">
        <v>0</v>
      </c>
      <c r="S8" s="381">
        <v>0</v>
      </c>
      <c r="T8" s="382" t="s">
        <v>453</v>
      </c>
      <c r="V8" s="380" t="s">
        <v>518</v>
      </c>
      <c r="W8" s="191" t="s">
        <v>73</v>
      </c>
      <c r="X8" s="381">
        <v>0.01</v>
      </c>
      <c r="Y8" s="381">
        <v>0.05</v>
      </c>
      <c r="Z8" s="381">
        <v>0.05</v>
      </c>
      <c r="AA8" s="381">
        <v>0</v>
      </c>
      <c r="AB8" s="381">
        <v>0</v>
      </c>
      <c r="AC8" s="381">
        <v>0</v>
      </c>
      <c r="AD8" s="382" t="s">
        <v>453</v>
      </c>
      <c r="AE8" s="26"/>
      <c r="AF8" s="26"/>
      <c r="AG8" s="26"/>
    </row>
    <row r="9" spans="1:34" ht="20.100000000000001" customHeight="1">
      <c r="B9" s="380" t="s">
        <v>519</v>
      </c>
      <c r="C9" s="191" t="s">
        <v>73</v>
      </c>
      <c r="D9" s="381">
        <v>0.01</v>
      </c>
      <c r="E9" s="381">
        <v>0.15</v>
      </c>
      <c r="F9" s="381">
        <v>0.1</v>
      </c>
      <c r="G9" s="381">
        <v>0.08</v>
      </c>
      <c r="H9" s="381">
        <v>0</v>
      </c>
      <c r="I9" s="381">
        <v>0</v>
      </c>
      <c r="J9" s="382" t="s">
        <v>453</v>
      </c>
      <c r="L9" s="380" t="s">
        <v>519</v>
      </c>
      <c r="M9" s="191" t="s">
        <v>73</v>
      </c>
      <c r="N9" s="381">
        <v>0.01</v>
      </c>
      <c r="O9" s="381">
        <v>0.1</v>
      </c>
      <c r="P9" s="381">
        <v>0.09</v>
      </c>
      <c r="Q9" s="381">
        <v>0.04</v>
      </c>
      <c r="R9" s="381">
        <v>0</v>
      </c>
      <c r="S9" s="381">
        <v>0</v>
      </c>
      <c r="T9" s="382" t="s">
        <v>453</v>
      </c>
      <c r="V9" s="380" t="s">
        <v>519</v>
      </c>
      <c r="W9" s="191" t="s">
        <v>73</v>
      </c>
      <c r="X9" s="381">
        <v>0.01</v>
      </c>
      <c r="Y9" s="381">
        <v>0.23</v>
      </c>
      <c r="Z9" s="381">
        <v>0.19</v>
      </c>
      <c r="AA9" s="381">
        <v>0.16</v>
      </c>
      <c r="AB9" s="381">
        <v>0.15</v>
      </c>
      <c r="AC9" s="381">
        <v>0.15</v>
      </c>
      <c r="AD9" s="382" t="s">
        <v>453</v>
      </c>
      <c r="AE9" s="26"/>
      <c r="AF9" s="26"/>
      <c r="AG9" s="26"/>
    </row>
    <row r="10" spans="1:34" ht="20.100000000000001" customHeight="1">
      <c r="B10" s="380" t="s">
        <v>520</v>
      </c>
      <c r="C10" s="191" t="s">
        <v>73</v>
      </c>
      <c r="D10" s="381">
        <v>0.32</v>
      </c>
      <c r="E10" s="381">
        <v>0.15</v>
      </c>
      <c r="F10" s="381">
        <v>0.03</v>
      </c>
      <c r="G10" s="381">
        <v>0</v>
      </c>
      <c r="H10" s="381">
        <v>0</v>
      </c>
      <c r="I10" s="381">
        <v>0</v>
      </c>
      <c r="J10" s="382" t="s">
        <v>453</v>
      </c>
      <c r="L10" s="380" t="s">
        <v>520</v>
      </c>
      <c r="M10" s="191" t="s">
        <v>73</v>
      </c>
      <c r="N10" s="381">
        <v>0.32</v>
      </c>
      <c r="O10" s="381">
        <v>0.12</v>
      </c>
      <c r="P10" s="381">
        <v>0.02</v>
      </c>
      <c r="Q10" s="381">
        <v>0</v>
      </c>
      <c r="R10" s="381">
        <v>0</v>
      </c>
      <c r="S10" s="381">
        <v>0</v>
      </c>
      <c r="T10" s="382" t="s">
        <v>453</v>
      </c>
      <c r="V10" s="380" t="s">
        <v>520</v>
      </c>
      <c r="W10" s="191" t="s">
        <v>73</v>
      </c>
      <c r="X10" s="381">
        <v>0.32</v>
      </c>
      <c r="Y10" s="381">
        <v>0.14000000000000001</v>
      </c>
      <c r="Z10" s="381">
        <v>0.08</v>
      </c>
      <c r="AA10" s="381">
        <v>0.03</v>
      </c>
      <c r="AB10" s="381">
        <v>0</v>
      </c>
      <c r="AC10" s="381">
        <v>0</v>
      </c>
      <c r="AD10" s="382" t="s">
        <v>453</v>
      </c>
      <c r="AE10" s="26"/>
      <c r="AF10" s="26"/>
      <c r="AG10" s="26"/>
    </row>
    <row r="11" spans="1:34" ht="20.100000000000001" customHeight="1">
      <c r="B11" s="380" t="s">
        <v>521</v>
      </c>
      <c r="C11" s="191" t="s">
        <v>73</v>
      </c>
      <c r="D11" s="381">
        <v>0.01</v>
      </c>
      <c r="E11" s="381">
        <v>0</v>
      </c>
      <c r="F11" s="381">
        <v>0</v>
      </c>
      <c r="G11" s="381">
        <v>0</v>
      </c>
      <c r="H11" s="381">
        <v>0</v>
      </c>
      <c r="I11" s="381">
        <v>0</v>
      </c>
      <c r="J11" s="382" t="s">
        <v>453</v>
      </c>
      <c r="L11" s="380" t="s">
        <v>521</v>
      </c>
      <c r="M11" s="191" t="s">
        <v>73</v>
      </c>
      <c r="N11" s="381">
        <v>0.01</v>
      </c>
      <c r="O11" s="381">
        <v>0</v>
      </c>
      <c r="P11" s="381">
        <v>0</v>
      </c>
      <c r="Q11" s="381">
        <v>0</v>
      </c>
      <c r="R11" s="381">
        <v>0</v>
      </c>
      <c r="S11" s="381">
        <v>0</v>
      </c>
      <c r="T11" s="382" t="s">
        <v>453</v>
      </c>
      <c r="V11" s="380" t="s">
        <v>521</v>
      </c>
      <c r="W11" s="191" t="s">
        <v>73</v>
      </c>
      <c r="X11" s="381">
        <v>0.01</v>
      </c>
      <c r="Y11" s="381">
        <v>0</v>
      </c>
      <c r="Z11" s="381">
        <v>0</v>
      </c>
      <c r="AA11" s="381">
        <v>0</v>
      </c>
      <c r="AB11" s="381">
        <v>0</v>
      </c>
      <c r="AC11" s="381">
        <v>0</v>
      </c>
      <c r="AD11" s="382" t="s">
        <v>453</v>
      </c>
      <c r="AE11" s="26"/>
      <c r="AF11" s="26"/>
      <c r="AG11" s="26"/>
    </row>
    <row r="12" spans="1:34" ht="20.100000000000001" customHeight="1">
      <c r="B12" s="380" t="s">
        <v>522</v>
      </c>
      <c r="C12" s="191" t="s">
        <v>73</v>
      </c>
      <c r="D12" s="381">
        <v>0.01</v>
      </c>
      <c r="E12" s="381">
        <v>0.09</v>
      </c>
      <c r="F12" s="381">
        <v>0.05</v>
      </c>
      <c r="G12" s="381">
        <v>0.02</v>
      </c>
      <c r="H12" s="381">
        <v>0</v>
      </c>
      <c r="I12" s="381">
        <v>0</v>
      </c>
      <c r="J12" s="382" t="s">
        <v>453</v>
      </c>
      <c r="L12" s="380" t="s">
        <v>522</v>
      </c>
      <c r="M12" s="191" t="s">
        <v>73</v>
      </c>
      <c r="N12" s="381">
        <v>0.01</v>
      </c>
      <c r="O12" s="381">
        <v>0.09</v>
      </c>
      <c r="P12" s="381">
        <v>0.04</v>
      </c>
      <c r="Q12" s="381">
        <v>0.02</v>
      </c>
      <c r="R12" s="381">
        <v>0</v>
      </c>
      <c r="S12" s="381">
        <v>0</v>
      </c>
      <c r="T12" s="382" t="s">
        <v>453</v>
      </c>
      <c r="V12" s="380" t="s">
        <v>522</v>
      </c>
      <c r="W12" s="191" t="s">
        <v>73</v>
      </c>
      <c r="X12" s="381">
        <v>0.01</v>
      </c>
      <c r="Y12" s="381">
        <v>0.12</v>
      </c>
      <c r="Z12" s="381">
        <v>0.13</v>
      </c>
      <c r="AA12" s="381">
        <v>0.11</v>
      </c>
      <c r="AB12" s="381">
        <v>0.1</v>
      </c>
      <c r="AC12" s="381">
        <v>0.1</v>
      </c>
      <c r="AD12" s="382" t="s">
        <v>453</v>
      </c>
      <c r="AE12" s="26"/>
      <c r="AF12" s="26"/>
      <c r="AG12" s="26"/>
    </row>
    <row r="13" spans="1:34" ht="20.100000000000001" customHeight="1">
      <c r="B13" s="380" t="s">
        <v>523</v>
      </c>
      <c r="C13" s="191" t="s">
        <v>73</v>
      </c>
      <c r="D13" s="381">
        <v>0</v>
      </c>
      <c r="E13" s="381">
        <v>0.01</v>
      </c>
      <c r="F13" s="381">
        <v>0</v>
      </c>
      <c r="G13" s="381">
        <v>0</v>
      </c>
      <c r="H13" s="381">
        <v>0</v>
      </c>
      <c r="I13" s="381">
        <v>0</v>
      </c>
      <c r="J13" s="382" t="s">
        <v>453</v>
      </c>
      <c r="L13" s="380" t="s">
        <v>523</v>
      </c>
      <c r="M13" s="191" t="s">
        <v>73</v>
      </c>
      <c r="N13" s="381">
        <v>0</v>
      </c>
      <c r="O13" s="381">
        <v>0.01</v>
      </c>
      <c r="P13" s="381">
        <v>0</v>
      </c>
      <c r="Q13" s="381">
        <v>0</v>
      </c>
      <c r="R13" s="381">
        <v>0</v>
      </c>
      <c r="S13" s="381">
        <v>0</v>
      </c>
      <c r="T13" s="382" t="s">
        <v>453</v>
      </c>
      <c r="V13" s="380" t="s">
        <v>523</v>
      </c>
      <c r="W13" s="191" t="s">
        <v>73</v>
      </c>
      <c r="X13" s="381">
        <v>0</v>
      </c>
      <c r="Y13" s="381">
        <v>0.01</v>
      </c>
      <c r="Z13" s="381">
        <v>0</v>
      </c>
      <c r="AA13" s="381">
        <v>0</v>
      </c>
      <c r="AB13" s="381">
        <v>0</v>
      </c>
      <c r="AC13" s="381">
        <v>0</v>
      </c>
      <c r="AD13" s="382" t="s">
        <v>453</v>
      </c>
      <c r="AE13" s="26"/>
      <c r="AF13" s="26"/>
      <c r="AG13" s="26"/>
    </row>
    <row r="14" spans="1:34" ht="20.100000000000001" customHeight="1">
      <c r="B14" s="380" t="s">
        <v>524</v>
      </c>
      <c r="C14" s="191" t="s">
        <v>73</v>
      </c>
      <c r="D14" s="381">
        <v>0</v>
      </c>
      <c r="E14" s="381">
        <v>0</v>
      </c>
      <c r="F14" s="381">
        <v>0.01</v>
      </c>
      <c r="G14" s="381">
        <v>0.06</v>
      </c>
      <c r="H14" s="381">
        <v>0.1</v>
      </c>
      <c r="I14" s="381">
        <v>0.1</v>
      </c>
      <c r="J14" s="382" t="s">
        <v>453</v>
      </c>
      <c r="L14" s="380" t="s">
        <v>524</v>
      </c>
      <c r="M14" s="191" t="s">
        <v>73</v>
      </c>
      <c r="N14" s="381">
        <v>0</v>
      </c>
      <c r="O14" s="381">
        <v>0</v>
      </c>
      <c r="P14" s="381">
        <v>0.01</v>
      </c>
      <c r="Q14" s="381">
        <v>0.04</v>
      </c>
      <c r="R14" s="381">
        <v>0.08</v>
      </c>
      <c r="S14" s="381">
        <v>0.08</v>
      </c>
      <c r="T14" s="382" t="s">
        <v>453</v>
      </c>
      <c r="V14" s="380" t="s">
        <v>524</v>
      </c>
      <c r="W14" s="191" t="s">
        <v>73</v>
      </c>
      <c r="X14" s="381">
        <v>0</v>
      </c>
      <c r="Y14" s="381">
        <v>0</v>
      </c>
      <c r="Z14" s="381">
        <v>0.02</v>
      </c>
      <c r="AA14" s="381">
        <v>0.1</v>
      </c>
      <c r="AB14" s="381">
        <v>0.15</v>
      </c>
      <c r="AC14" s="381">
        <v>0.15</v>
      </c>
      <c r="AD14" s="382" t="s">
        <v>453</v>
      </c>
      <c r="AE14" s="26"/>
      <c r="AF14" s="26"/>
      <c r="AG14" s="26"/>
    </row>
    <row r="15" spans="1:34" ht="20.100000000000001" customHeight="1">
      <c r="B15" s="380" t="s">
        <v>525</v>
      </c>
      <c r="C15" s="191" t="s">
        <v>73</v>
      </c>
      <c r="D15" s="381">
        <v>0.01</v>
      </c>
      <c r="E15" s="381">
        <v>0.32</v>
      </c>
      <c r="F15" s="381">
        <v>0.77</v>
      </c>
      <c r="G15" s="381">
        <v>0.84</v>
      </c>
      <c r="H15" s="381">
        <v>0.9</v>
      </c>
      <c r="I15" s="381">
        <v>0.9</v>
      </c>
      <c r="J15" s="382" t="s">
        <v>453</v>
      </c>
      <c r="L15" s="380" t="s">
        <v>525</v>
      </c>
      <c r="M15" s="191" t="s">
        <v>73</v>
      </c>
      <c r="N15" s="381">
        <v>0.01</v>
      </c>
      <c r="O15" s="381">
        <v>0.43</v>
      </c>
      <c r="P15" s="381">
        <v>0.82</v>
      </c>
      <c r="Q15" s="381">
        <v>0.9</v>
      </c>
      <c r="R15" s="381">
        <v>0.92</v>
      </c>
      <c r="S15" s="381">
        <v>0.92</v>
      </c>
      <c r="T15" s="382" t="s">
        <v>453</v>
      </c>
      <c r="V15" s="380" t="s">
        <v>525</v>
      </c>
      <c r="W15" s="191" t="s">
        <v>73</v>
      </c>
      <c r="X15" s="381">
        <v>0.01</v>
      </c>
      <c r="Y15" s="381">
        <v>0.16</v>
      </c>
      <c r="Z15" s="381">
        <v>0.37</v>
      </c>
      <c r="AA15" s="381">
        <v>0.55000000000000004</v>
      </c>
      <c r="AB15" s="381">
        <v>0.56999999999999995</v>
      </c>
      <c r="AC15" s="381">
        <v>0.6</v>
      </c>
      <c r="AD15" s="382" t="s">
        <v>453</v>
      </c>
      <c r="AE15" s="26"/>
      <c r="AF15" s="26"/>
      <c r="AG15" s="26"/>
    </row>
    <row r="16" spans="1:34" s="46" customFormat="1" ht="5.0999999999999996" customHeight="1">
      <c r="A16" s="111"/>
      <c r="B16" s="227"/>
      <c r="C16" s="228"/>
      <c r="D16" s="227"/>
      <c r="E16" s="229"/>
      <c r="F16" s="230"/>
      <c r="G16" s="231"/>
      <c r="H16" s="231"/>
      <c r="I16" s="231"/>
      <c r="J16" s="231"/>
      <c r="K16" s="231"/>
      <c r="L16" s="232"/>
      <c r="M16" s="232"/>
      <c r="N16" s="111"/>
      <c r="O16" s="111"/>
      <c r="P16" s="111"/>
      <c r="Q16" s="111"/>
      <c r="R16" s="111"/>
      <c r="S16" s="111"/>
      <c r="T16" s="111"/>
      <c r="U16" s="111"/>
      <c r="V16" s="111"/>
      <c r="W16" s="111"/>
      <c r="X16" s="111"/>
      <c r="Y16" s="111"/>
      <c r="Z16" s="111"/>
      <c r="AA16" s="111"/>
      <c r="AB16" s="111"/>
      <c r="AC16" s="111"/>
      <c r="AD16" s="111"/>
      <c r="AE16" s="26"/>
      <c r="AF16" s="26"/>
      <c r="AG16" s="26"/>
    </row>
    <row r="17" spans="1:33" ht="20.100000000000001" customHeight="1">
      <c r="B17" s="383" t="s">
        <v>16</v>
      </c>
      <c r="C17" s="384"/>
      <c r="D17" s="385">
        <v>1</v>
      </c>
      <c r="E17" s="385">
        <v>1</v>
      </c>
      <c r="F17" s="385">
        <v>1</v>
      </c>
      <c r="G17" s="385">
        <v>1</v>
      </c>
      <c r="H17" s="385">
        <v>1</v>
      </c>
      <c r="I17" s="385">
        <v>1</v>
      </c>
      <c r="J17" s="383"/>
      <c r="L17" s="383" t="s">
        <v>16</v>
      </c>
      <c r="M17" s="384"/>
      <c r="N17" s="385">
        <v>1</v>
      </c>
      <c r="O17" s="385">
        <v>1</v>
      </c>
      <c r="P17" s="385">
        <v>1</v>
      </c>
      <c r="Q17" s="385">
        <v>1</v>
      </c>
      <c r="R17" s="385">
        <v>1</v>
      </c>
      <c r="S17" s="385">
        <v>1</v>
      </c>
      <c r="T17" s="383"/>
      <c r="V17" s="383" t="s">
        <v>16</v>
      </c>
      <c r="W17" s="384"/>
      <c r="X17" s="385">
        <v>1</v>
      </c>
      <c r="Y17" s="385">
        <v>1</v>
      </c>
      <c r="Z17" s="385">
        <v>1</v>
      </c>
      <c r="AA17" s="385">
        <v>1</v>
      </c>
      <c r="AB17" s="385">
        <v>1</v>
      </c>
      <c r="AC17" s="385">
        <v>1</v>
      </c>
      <c r="AD17" s="383"/>
      <c r="AE17" s="26"/>
      <c r="AF17" s="26"/>
      <c r="AG17" s="26"/>
    </row>
    <row r="18" spans="1:33" ht="20.100000000000001" customHeight="1">
      <c r="B18" s="386"/>
      <c r="C18" s="386"/>
      <c r="D18" s="386"/>
      <c r="E18" s="387"/>
      <c r="F18" s="387"/>
      <c r="G18" s="387"/>
      <c r="H18" s="387"/>
      <c r="I18" s="387"/>
      <c r="J18" s="387"/>
      <c r="AE18" s="26"/>
      <c r="AF18" s="2"/>
      <c r="AG18" s="2"/>
    </row>
    <row r="19" spans="1:33" ht="20.100000000000001" customHeight="1">
      <c r="B19" s="388"/>
      <c r="C19" s="389"/>
      <c r="D19" s="390"/>
      <c r="E19" s="390"/>
      <c r="F19" s="391"/>
      <c r="G19" s="390"/>
      <c r="H19" s="390"/>
      <c r="I19" s="390"/>
      <c r="AE19" s="2"/>
      <c r="AF19" s="2"/>
      <c r="AG19" s="2"/>
    </row>
    <row r="20" spans="1:33" ht="20.100000000000001" customHeight="1">
      <c r="B20" s="133" t="s">
        <v>17</v>
      </c>
      <c r="C20" s="129" t="s">
        <v>3</v>
      </c>
      <c r="D20" s="129" t="s">
        <v>4</v>
      </c>
      <c r="E20" s="187" t="s">
        <v>69</v>
      </c>
      <c r="F20" s="187" t="s">
        <v>5</v>
      </c>
      <c r="G20" s="187" t="s">
        <v>6</v>
      </c>
      <c r="H20" s="129" t="s">
        <v>7</v>
      </c>
      <c r="I20" s="129" t="s">
        <v>8</v>
      </c>
      <c r="J20" s="133" t="s">
        <v>9</v>
      </c>
      <c r="AE20" s="2"/>
      <c r="AF20" s="15"/>
      <c r="AG20" s="15"/>
    </row>
    <row r="21" spans="1:33" ht="20.100000000000001" customHeight="1">
      <c r="B21" s="380" t="s">
        <v>526</v>
      </c>
      <c r="C21" s="191" t="s">
        <v>73</v>
      </c>
      <c r="D21" s="381">
        <v>0.97</v>
      </c>
      <c r="E21" s="381">
        <v>0.56000000000000005</v>
      </c>
      <c r="F21" s="381">
        <v>0.23</v>
      </c>
      <c r="G21" s="381">
        <v>0</v>
      </c>
      <c r="H21" s="381">
        <v>0</v>
      </c>
      <c r="I21" s="381">
        <v>0</v>
      </c>
      <c r="J21" s="382" t="s">
        <v>453</v>
      </c>
      <c r="AE21" s="15"/>
      <c r="AF21" s="18"/>
      <c r="AG21" s="18"/>
    </row>
    <row r="22" spans="1:33" ht="20.100000000000001" customHeight="1">
      <c r="B22" s="380" t="s">
        <v>527</v>
      </c>
      <c r="C22" s="191" t="s">
        <v>73</v>
      </c>
      <c r="D22" s="381">
        <v>0</v>
      </c>
      <c r="E22" s="381">
        <v>0</v>
      </c>
      <c r="F22" s="381">
        <v>0</v>
      </c>
      <c r="G22" s="381">
        <v>0</v>
      </c>
      <c r="H22" s="381">
        <v>0</v>
      </c>
      <c r="I22" s="381">
        <v>0</v>
      </c>
      <c r="J22" s="382" t="s">
        <v>453</v>
      </c>
      <c r="AE22" s="18"/>
    </row>
    <row r="23" spans="1:33" ht="20.100000000000001" customHeight="1">
      <c r="B23" s="380" t="s">
        <v>528</v>
      </c>
      <c r="C23" s="191" t="s">
        <v>73</v>
      </c>
      <c r="D23" s="381">
        <v>0</v>
      </c>
      <c r="E23" s="381">
        <v>0.04</v>
      </c>
      <c r="F23" s="381">
        <v>0.14000000000000001</v>
      </c>
      <c r="G23" s="381">
        <v>0.1</v>
      </c>
      <c r="H23" s="381">
        <v>0</v>
      </c>
      <c r="I23" s="381">
        <v>0</v>
      </c>
      <c r="J23" s="382" t="s">
        <v>453</v>
      </c>
    </row>
    <row r="24" spans="1:33" ht="20.100000000000001" customHeight="1">
      <c r="B24" s="380" t="s">
        <v>529</v>
      </c>
      <c r="C24" s="191" t="s">
        <v>73</v>
      </c>
      <c r="D24" s="381">
        <v>0</v>
      </c>
      <c r="E24" s="381">
        <v>0.05</v>
      </c>
      <c r="F24" s="381">
        <v>0.05</v>
      </c>
      <c r="G24" s="381">
        <v>0</v>
      </c>
      <c r="H24" s="381">
        <v>0</v>
      </c>
      <c r="I24" s="381">
        <v>0</v>
      </c>
      <c r="J24" s="382" t="s">
        <v>453</v>
      </c>
    </row>
    <row r="25" spans="1:33" ht="20.100000000000001" customHeight="1">
      <c r="B25" s="380" t="s">
        <v>530</v>
      </c>
      <c r="C25" s="191" t="s">
        <v>73</v>
      </c>
      <c r="D25" s="381">
        <v>0</v>
      </c>
      <c r="E25" s="381">
        <v>0</v>
      </c>
      <c r="F25" s="381">
        <v>0</v>
      </c>
      <c r="G25" s="381">
        <v>0</v>
      </c>
      <c r="H25" s="381">
        <v>0</v>
      </c>
      <c r="I25" s="381">
        <v>0</v>
      </c>
      <c r="J25" s="382" t="s">
        <v>453</v>
      </c>
    </row>
    <row r="26" spans="1:33" ht="20.100000000000001" customHeight="1">
      <c r="B26" s="380" t="s">
        <v>531</v>
      </c>
      <c r="C26" s="191" t="s">
        <v>73</v>
      </c>
      <c r="D26" s="381">
        <v>0</v>
      </c>
      <c r="E26" s="381">
        <v>0</v>
      </c>
      <c r="F26" s="381">
        <v>0</v>
      </c>
      <c r="G26" s="381">
        <v>0</v>
      </c>
      <c r="H26" s="381">
        <v>0</v>
      </c>
      <c r="I26" s="381">
        <v>0</v>
      </c>
      <c r="J26" s="382" t="s">
        <v>453</v>
      </c>
    </row>
    <row r="27" spans="1:33" ht="20.100000000000001" customHeight="1">
      <c r="B27" s="382" t="s">
        <v>532</v>
      </c>
      <c r="C27" s="191" t="s">
        <v>73</v>
      </c>
      <c r="D27" s="381">
        <v>0</v>
      </c>
      <c r="E27" s="381">
        <v>0</v>
      </c>
      <c r="F27" s="381">
        <v>0</v>
      </c>
      <c r="G27" s="381">
        <v>0</v>
      </c>
      <c r="H27" s="381">
        <v>0</v>
      </c>
      <c r="I27" s="381">
        <v>0</v>
      </c>
      <c r="J27" s="382" t="s">
        <v>453</v>
      </c>
    </row>
    <row r="28" spans="1:33" ht="20.100000000000001" customHeight="1">
      <c r="B28" s="382" t="s">
        <v>533</v>
      </c>
      <c r="C28" s="191" t="s">
        <v>73</v>
      </c>
      <c r="D28" s="381">
        <v>0</v>
      </c>
      <c r="E28" s="381">
        <v>0</v>
      </c>
      <c r="F28" s="381">
        <v>0</v>
      </c>
      <c r="G28" s="381">
        <v>0</v>
      </c>
      <c r="H28" s="381">
        <v>0</v>
      </c>
      <c r="I28" s="381">
        <v>0</v>
      </c>
      <c r="J28" s="382" t="s">
        <v>453</v>
      </c>
    </row>
    <row r="29" spans="1:33" ht="20.100000000000001" customHeight="1">
      <c r="B29" s="382" t="s">
        <v>534</v>
      </c>
      <c r="C29" s="191" t="s">
        <v>73</v>
      </c>
      <c r="D29" s="381">
        <v>0</v>
      </c>
      <c r="E29" s="381">
        <v>0</v>
      </c>
      <c r="F29" s="381">
        <v>0</v>
      </c>
      <c r="G29" s="381">
        <v>0</v>
      </c>
      <c r="H29" s="381">
        <v>0</v>
      </c>
      <c r="I29" s="381">
        <v>0</v>
      </c>
      <c r="J29" s="382" t="s">
        <v>453</v>
      </c>
    </row>
    <row r="30" spans="1:33" ht="20.100000000000001" customHeight="1">
      <c r="B30" s="380" t="s">
        <v>535</v>
      </c>
      <c r="C30" s="191" t="s">
        <v>73</v>
      </c>
      <c r="D30" s="381">
        <v>0</v>
      </c>
      <c r="E30" s="381">
        <v>0</v>
      </c>
      <c r="F30" s="381">
        <v>0.04</v>
      </c>
      <c r="G30" s="381">
        <v>0.1</v>
      </c>
      <c r="H30" s="381">
        <v>0.15</v>
      </c>
      <c r="I30" s="381">
        <v>0.15</v>
      </c>
      <c r="J30" s="382" t="s">
        <v>453</v>
      </c>
    </row>
    <row r="31" spans="1:33" ht="20.100000000000001" customHeight="1">
      <c r="B31" s="380" t="s">
        <v>536</v>
      </c>
      <c r="C31" s="191" t="s">
        <v>73</v>
      </c>
      <c r="D31" s="381">
        <v>0.02</v>
      </c>
      <c r="E31" s="381">
        <v>0.35</v>
      </c>
      <c r="F31" s="381">
        <v>0.54</v>
      </c>
      <c r="G31" s="381">
        <v>0.8</v>
      </c>
      <c r="H31" s="381">
        <v>0.85</v>
      </c>
      <c r="I31" s="381">
        <v>0.85</v>
      </c>
      <c r="J31" s="382" t="s">
        <v>453</v>
      </c>
    </row>
    <row r="32" spans="1:33" s="46" customFormat="1" ht="5.0999999999999996" customHeight="1">
      <c r="A32" s="111"/>
      <c r="B32" s="227"/>
      <c r="C32" s="228"/>
      <c r="D32" s="227"/>
      <c r="E32" s="229"/>
      <c r="F32" s="230"/>
      <c r="G32" s="231"/>
      <c r="H32" s="231"/>
      <c r="I32" s="231"/>
      <c r="J32" s="231"/>
      <c r="K32" s="231"/>
      <c r="L32" s="232"/>
      <c r="M32" s="232"/>
      <c r="N32" s="111"/>
      <c r="O32" s="111"/>
      <c r="P32" s="111"/>
      <c r="Q32" s="111"/>
      <c r="R32" s="111"/>
      <c r="S32" s="111"/>
      <c r="T32" s="111"/>
      <c r="U32" s="111"/>
      <c r="V32" s="111"/>
      <c r="W32" s="111"/>
      <c r="X32" s="111"/>
      <c r="Y32" s="111"/>
      <c r="Z32" s="111"/>
      <c r="AA32" s="111"/>
      <c r="AB32" s="111"/>
      <c r="AC32" s="111"/>
      <c r="AD32" s="111"/>
      <c r="AE32" s="3"/>
      <c r="AF32" s="117"/>
      <c r="AG32" s="117"/>
    </row>
    <row r="33" spans="1:33" ht="20.100000000000001" customHeight="1">
      <c r="B33" s="383" t="s">
        <v>16</v>
      </c>
      <c r="C33" s="384"/>
      <c r="D33" s="385">
        <v>1</v>
      </c>
      <c r="E33" s="385">
        <v>1</v>
      </c>
      <c r="F33" s="385">
        <v>1</v>
      </c>
      <c r="G33" s="385">
        <v>1</v>
      </c>
      <c r="H33" s="385">
        <v>1</v>
      </c>
      <c r="I33" s="385">
        <v>1</v>
      </c>
      <c r="J33" s="383"/>
      <c r="AF33" s="569"/>
      <c r="AG33" s="569"/>
    </row>
    <row r="34" spans="1:33" ht="20.100000000000001" customHeight="1">
      <c r="B34" s="386"/>
      <c r="C34" s="391"/>
      <c r="D34" s="392"/>
      <c r="E34" s="392"/>
      <c r="F34" s="392"/>
      <c r="G34" s="392"/>
      <c r="H34" s="392"/>
      <c r="I34" s="392"/>
      <c r="J34" s="386"/>
      <c r="AF34" s="569"/>
      <c r="AG34" s="569"/>
    </row>
    <row r="35" spans="1:33" ht="20.100000000000001" customHeight="1">
      <c r="B35" s="388"/>
      <c r="C35" s="391"/>
      <c r="D35" s="392"/>
      <c r="E35" s="392"/>
      <c r="F35" s="391"/>
      <c r="G35" s="392"/>
      <c r="H35" s="392"/>
      <c r="I35" s="392"/>
      <c r="J35" s="388"/>
      <c r="AF35" s="569"/>
      <c r="AG35" s="569"/>
    </row>
    <row r="36" spans="1:33" ht="20.100000000000001" customHeight="1">
      <c r="B36" s="133" t="s">
        <v>19</v>
      </c>
      <c r="C36" s="129" t="s">
        <v>3</v>
      </c>
      <c r="D36" s="129" t="s">
        <v>4</v>
      </c>
      <c r="E36" s="187" t="s">
        <v>69</v>
      </c>
      <c r="F36" s="187" t="s">
        <v>5</v>
      </c>
      <c r="G36" s="187" t="s">
        <v>6</v>
      </c>
      <c r="H36" s="129" t="s">
        <v>7</v>
      </c>
      <c r="I36" s="129" t="s">
        <v>8</v>
      </c>
      <c r="J36" s="133" t="s">
        <v>9</v>
      </c>
      <c r="AF36" s="569"/>
      <c r="AG36" s="569"/>
    </row>
    <row r="37" spans="1:33" ht="20.100000000000001" customHeight="1">
      <c r="B37" s="380" t="s">
        <v>537</v>
      </c>
      <c r="C37" s="191" t="s">
        <v>73</v>
      </c>
      <c r="D37" s="381">
        <v>1</v>
      </c>
      <c r="E37" s="381">
        <v>0.8</v>
      </c>
      <c r="F37" s="381">
        <v>0.28000000000000003</v>
      </c>
      <c r="G37" s="381">
        <v>0.12</v>
      </c>
      <c r="H37" s="381">
        <v>0</v>
      </c>
      <c r="I37" s="381">
        <v>0</v>
      </c>
      <c r="J37" s="382" t="s">
        <v>453</v>
      </c>
      <c r="AF37" s="569"/>
      <c r="AG37" s="569"/>
    </row>
    <row r="38" spans="1:33" ht="20.100000000000001" customHeight="1">
      <c r="B38" s="380" t="s">
        <v>538</v>
      </c>
      <c r="C38" s="191" t="s">
        <v>73</v>
      </c>
      <c r="D38" s="381">
        <v>0</v>
      </c>
      <c r="E38" s="381">
        <v>0</v>
      </c>
      <c r="F38" s="381">
        <v>0.05</v>
      </c>
      <c r="G38" s="381">
        <v>0.05</v>
      </c>
      <c r="H38" s="381">
        <v>0</v>
      </c>
      <c r="I38" s="381">
        <v>0</v>
      </c>
      <c r="J38" s="382" t="s">
        <v>453</v>
      </c>
      <c r="AF38" s="569"/>
      <c r="AG38" s="569"/>
    </row>
    <row r="39" spans="1:33" ht="20.100000000000001" customHeight="1">
      <c r="B39" s="380" t="s">
        <v>539</v>
      </c>
      <c r="C39" s="191" t="s">
        <v>73</v>
      </c>
      <c r="D39" s="381">
        <v>0</v>
      </c>
      <c r="E39" s="381">
        <v>0.08</v>
      </c>
      <c r="F39" s="381">
        <v>0.05</v>
      </c>
      <c r="G39" s="381">
        <v>0</v>
      </c>
      <c r="H39" s="381">
        <v>0</v>
      </c>
      <c r="I39" s="381">
        <v>0</v>
      </c>
      <c r="J39" s="382" t="s">
        <v>453</v>
      </c>
      <c r="AF39" s="569"/>
      <c r="AG39" s="569"/>
    </row>
    <row r="40" spans="1:33" ht="20.100000000000001" customHeight="1">
      <c r="B40" s="380" t="s">
        <v>540</v>
      </c>
      <c r="C40" s="191" t="s">
        <v>73</v>
      </c>
      <c r="D40" s="381">
        <v>0</v>
      </c>
      <c r="E40" s="381">
        <v>0</v>
      </c>
      <c r="F40" s="381">
        <v>0</v>
      </c>
      <c r="G40" s="381">
        <v>0</v>
      </c>
      <c r="H40" s="381">
        <v>0</v>
      </c>
      <c r="I40" s="381">
        <v>0</v>
      </c>
      <c r="J40" s="382" t="s">
        <v>453</v>
      </c>
      <c r="AF40" s="569"/>
      <c r="AG40" s="569"/>
    </row>
    <row r="41" spans="1:33" ht="20.100000000000001" customHeight="1">
      <c r="B41" s="380" t="s">
        <v>541</v>
      </c>
      <c r="C41" s="191" t="s">
        <v>73</v>
      </c>
      <c r="D41" s="381">
        <v>0</v>
      </c>
      <c r="E41" s="381">
        <v>0</v>
      </c>
      <c r="F41" s="381">
        <v>0</v>
      </c>
      <c r="G41" s="381">
        <v>0</v>
      </c>
      <c r="H41" s="381">
        <v>0</v>
      </c>
      <c r="I41" s="381">
        <v>0</v>
      </c>
      <c r="J41" s="382" t="s">
        <v>453</v>
      </c>
    </row>
    <row r="42" spans="1:33" ht="20.100000000000001" customHeight="1">
      <c r="B42" s="380" t="s">
        <v>542</v>
      </c>
      <c r="C42" s="191" t="s">
        <v>73</v>
      </c>
      <c r="D42" s="381">
        <v>0</v>
      </c>
      <c r="E42" s="381">
        <v>0</v>
      </c>
      <c r="F42" s="381">
        <v>0</v>
      </c>
      <c r="G42" s="381">
        <v>0</v>
      </c>
      <c r="H42" s="381">
        <v>0</v>
      </c>
      <c r="I42" s="381">
        <v>0</v>
      </c>
      <c r="J42" s="382" t="s">
        <v>453</v>
      </c>
    </row>
    <row r="43" spans="1:33" ht="20.100000000000001" customHeight="1">
      <c r="B43" s="380" t="s">
        <v>543</v>
      </c>
      <c r="C43" s="191" t="s">
        <v>73</v>
      </c>
      <c r="D43" s="381">
        <v>0</v>
      </c>
      <c r="E43" s="381">
        <v>0.02</v>
      </c>
      <c r="F43" s="381">
        <v>0.15</v>
      </c>
      <c r="G43" s="381">
        <v>0.33</v>
      </c>
      <c r="H43" s="381">
        <v>0.5</v>
      </c>
      <c r="I43" s="381">
        <v>0.5</v>
      </c>
      <c r="J43" s="382" t="s">
        <v>453</v>
      </c>
    </row>
    <row r="44" spans="1:33" ht="20.100000000000001" customHeight="1">
      <c r="B44" s="382" t="s">
        <v>544</v>
      </c>
      <c r="C44" s="191" t="s">
        <v>73</v>
      </c>
      <c r="D44" s="381">
        <v>0</v>
      </c>
      <c r="E44" s="381">
        <v>0</v>
      </c>
      <c r="F44" s="381">
        <v>0</v>
      </c>
      <c r="G44" s="381">
        <v>0</v>
      </c>
      <c r="H44" s="381">
        <v>0</v>
      </c>
      <c r="I44" s="381">
        <v>0</v>
      </c>
      <c r="J44" s="382" t="s">
        <v>453</v>
      </c>
    </row>
    <row r="45" spans="1:33" ht="20.100000000000001" customHeight="1">
      <c r="B45" s="380" t="s">
        <v>545</v>
      </c>
      <c r="C45" s="191" t="s">
        <v>73</v>
      </c>
      <c r="D45" s="381">
        <v>0</v>
      </c>
      <c r="E45" s="381">
        <v>0.1</v>
      </c>
      <c r="F45" s="381">
        <v>0.47</v>
      </c>
      <c r="G45" s="381">
        <v>0.5</v>
      </c>
      <c r="H45" s="381">
        <v>0.5</v>
      </c>
      <c r="I45" s="381">
        <v>0.5</v>
      </c>
      <c r="J45" s="382" t="s">
        <v>453</v>
      </c>
    </row>
    <row r="46" spans="1:33" s="46" customFormat="1" ht="5.0999999999999996" customHeight="1">
      <c r="A46" s="111"/>
      <c r="B46" s="227"/>
      <c r="C46" s="228"/>
      <c r="D46" s="227"/>
      <c r="E46" s="229"/>
      <c r="F46" s="230"/>
      <c r="G46" s="231"/>
      <c r="H46" s="231"/>
      <c r="I46" s="231"/>
      <c r="J46" s="231"/>
      <c r="K46" s="231"/>
      <c r="L46" s="232"/>
      <c r="M46" s="232"/>
      <c r="N46" s="111"/>
      <c r="O46" s="111"/>
      <c r="P46" s="111"/>
      <c r="Q46" s="111"/>
      <c r="R46" s="111"/>
      <c r="S46" s="111"/>
      <c r="T46" s="111"/>
      <c r="U46" s="111"/>
      <c r="V46" s="111"/>
      <c r="W46" s="111"/>
      <c r="X46" s="111"/>
      <c r="Y46" s="111"/>
      <c r="Z46" s="111"/>
      <c r="AA46" s="111"/>
      <c r="AB46" s="111"/>
      <c r="AC46" s="111"/>
      <c r="AD46" s="111"/>
      <c r="AE46" s="3"/>
      <c r="AF46" s="3"/>
      <c r="AG46" s="3"/>
    </row>
    <row r="47" spans="1:33" ht="20.100000000000001" customHeight="1">
      <c r="B47" s="383" t="s">
        <v>16</v>
      </c>
      <c r="C47" s="384"/>
      <c r="D47" s="385">
        <v>1</v>
      </c>
      <c r="E47" s="385">
        <v>1</v>
      </c>
      <c r="F47" s="385">
        <v>1</v>
      </c>
      <c r="G47" s="385">
        <v>1</v>
      </c>
      <c r="H47" s="385">
        <v>1</v>
      </c>
      <c r="I47" s="385">
        <v>1</v>
      </c>
      <c r="J47" s="383"/>
    </row>
    <row r="48" spans="1:33" ht="20.100000000000001" customHeight="1">
      <c r="B48" s="393"/>
      <c r="C48" s="391"/>
      <c r="D48" s="391"/>
      <c r="E48" s="391"/>
      <c r="F48" s="391"/>
      <c r="G48" s="391"/>
      <c r="H48" s="391"/>
      <c r="I48" s="391"/>
      <c r="J48" s="393"/>
    </row>
    <row r="49" spans="1:33" ht="20.100000000000001" customHeight="1">
      <c r="B49" s="388"/>
      <c r="C49" s="389"/>
      <c r="D49" s="392"/>
      <c r="E49" s="392"/>
      <c r="F49" s="391"/>
      <c r="G49" s="392"/>
      <c r="H49" s="392"/>
      <c r="I49" s="392"/>
      <c r="J49" s="388"/>
    </row>
    <row r="50" spans="1:33" ht="20.100000000000001" customHeight="1">
      <c r="B50" s="133" t="s">
        <v>20</v>
      </c>
      <c r="C50" s="129" t="s">
        <v>3</v>
      </c>
      <c r="D50" s="129" t="s">
        <v>4</v>
      </c>
      <c r="E50" s="187" t="s">
        <v>69</v>
      </c>
      <c r="F50" s="187" t="s">
        <v>5</v>
      </c>
      <c r="G50" s="187" t="s">
        <v>6</v>
      </c>
      <c r="H50" s="129" t="s">
        <v>7</v>
      </c>
      <c r="I50" s="129" t="s">
        <v>8</v>
      </c>
      <c r="J50" s="133" t="s">
        <v>9</v>
      </c>
    </row>
    <row r="51" spans="1:33" ht="20.100000000000001" customHeight="1">
      <c r="B51" s="380" t="s">
        <v>546</v>
      </c>
      <c r="C51" s="191" t="s">
        <v>73</v>
      </c>
      <c r="D51" s="381">
        <v>1</v>
      </c>
      <c r="E51" s="381">
        <v>0.83</v>
      </c>
      <c r="F51" s="381">
        <v>0.41</v>
      </c>
      <c r="G51" s="381">
        <v>0.19</v>
      </c>
      <c r="H51" s="381">
        <v>0</v>
      </c>
      <c r="I51" s="381">
        <v>0</v>
      </c>
      <c r="J51" s="382" t="s">
        <v>453</v>
      </c>
    </row>
    <row r="52" spans="1:33" ht="20.100000000000001" customHeight="1">
      <c r="B52" s="380" t="s">
        <v>547</v>
      </c>
      <c r="C52" s="191" t="s">
        <v>73</v>
      </c>
      <c r="D52" s="381">
        <v>0</v>
      </c>
      <c r="E52" s="381">
        <v>0</v>
      </c>
      <c r="F52" s="381">
        <v>0.05</v>
      </c>
      <c r="G52" s="381">
        <v>0.05</v>
      </c>
      <c r="H52" s="381">
        <v>0</v>
      </c>
      <c r="I52" s="381">
        <v>0</v>
      </c>
      <c r="J52" s="382" t="s">
        <v>453</v>
      </c>
    </row>
    <row r="53" spans="1:33" ht="20.100000000000001" customHeight="1">
      <c r="B53" s="380" t="s">
        <v>548</v>
      </c>
      <c r="C53" s="191" t="s">
        <v>73</v>
      </c>
      <c r="D53" s="381">
        <v>0</v>
      </c>
      <c r="E53" s="381">
        <v>0</v>
      </c>
      <c r="F53" s="381">
        <v>0</v>
      </c>
      <c r="G53" s="381">
        <v>0</v>
      </c>
      <c r="H53" s="381">
        <v>0</v>
      </c>
      <c r="I53" s="381">
        <v>0</v>
      </c>
      <c r="J53" s="382" t="s">
        <v>453</v>
      </c>
    </row>
    <row r="54" spans="1:33" ht="20.100000000000001" customHeight="1">
      <c r="B54" s="380" t="s">
        <v>549</v>
      </c>
      <c r="C54" s="191" t="s">
        <v>73</v>
      </c>
      <c r="D54" s="381">
        <v>0</v>
      </c>
      <c r="E54" s="381">
        <v>0</v>
      </c>
      <c r="F54" s="381">
        <v>0</v>
      </c>
      <c r="G54" s="381">
        <v>0</v>
      </c>
      <c r="H54" s="381">
        <v>0</v>
      </c>
      <c r="I54" s="381">
        <v>0</v>
      </c>
      <c r="J54" s="382" t="s">
        <v>453</v>
      </c>
    </row>
    <row r="55" spans="1:33" ht="20.100000000000001" customHeight="1">
      <c r="B55" s="380" t="s">
        <v>550</v>
      </c>
      <c r="C55" s="191" t="s">
        <v>73</v>
      </c>
      <c r="D55" s="381">
        <v>0</v>
      </c>
      <c r="E55" s="381">
        <v>0.15</v>
      </c>
      <c r="F55" s="381">
        <v>0.3</v>
      </c>
      <c r="G55" s="381">
        <v>0.12</v>
      </c>
      <c r="H55" s="381">
        <v>0.04</v>
      </c>
      <c r="I55" s="381">
        <v>0.04</v>
      </c>
      <c r="J55" s="382" t="s">
        <v>453</v>
      </c>
    </row>
    <row r="56" spans="1:33" ht="20.100000000000001" customHeight="1">
      <c r="B56" s="380" t="s">
        <v>551</v>
      </c>
      <c r="C56" s="191" t="s">
        <v>73</v>
      </c>
      <c r="D56" s="381">
        <v>0</v>
      </c>
      <c r="E56" s="381">
        <v>0</v>
      </c>
      <c r="F56" s="381">
        <v>0</v>
      </c>
      <c r="G56" s="381">
        <v>0</v>
      </c>
      <c r="H56" s="381">
        <v>0</v>
      </c>
      <c r="I56" s="381">
        <v>0</v>
      </c>
      <c r="J56" s="382" t="s">
        <v>453</v>
      </c>
    </row>
    <row r="57" spans="1:33" ht="20.100000000000001" customHeight="1">
      <c r="B57" s="380" t="s">
        <v>552</v>
      </c>
      <c r="C57" s="191" t="s">
        <v>73</v>
      </c>
      <c r="D57" s="381">
        <v>0</v>
      </c>
      <c r="E57" s="381">
        <v>0</v>
      </c>
      <c r="F57" s="381">
        <v>0.09</v>
      </c>
      <c r="G57" s="381">
        <v>0.27</v>
      </c>
      <c r="H57" s="381">
        <v>0.46</v>
      </c>
      <c r="I57" s="381">
        <v>0.46</v>
      </c>
      <c r="J57" s="382" t="s">
        <v>453</v>
      </c>
    </row>
    <row r="58" spans="1:33" ht="20.100000000000001" customHeight="1">
      <c r="B58" s="380" t="s">
        <v>553</v>
      </c>
      <c r="C58" s="191" t="s">
        <v>73</v>
      </c>
      <c r="D58" s="381">
        <v>0</v>
      </c>
      <c r="E58" s="381">
        <v>0</v>
      </c>
      <c r="F58" s="381">
        <v>0.04</v>
      </c>
      <c r="G58" s="381">
        <v>0.16</v>
      </c>
      <c r="H58" s="381">
        <v>0.26</v>
      </c>
      <c r="I58" s="381">
        <v>0.26</v>
      </c>
      <c r="J58" s="382" t="s">
        <v>453</v>
      </c>
    </row>
    <row r="59" spans="1:33" ht="20.100000000000001" customHeight="1">
      <c r="B59" s="380" t="s">
        <v>554</v>
      </c>
      <c r="C59" s="191" t="s">
        <v>73</v>
      </c>
      <c r="D59" s="381">
        <v>0</v>
      </c>
      <c r="E59" s="381">
        <v>0.02</v>
      </c>
      <c r="F59" s="381">
        <v>0.12</v>
      </c>
      <c r="G59" s="381">
        <v>0.21</v>
      </c>
      <c r="H59" s="381">
        <v>0.24</v>
      </c>
      <c r="I59" s="381">
        <v>0.24</v>
      </c>
      <c r="J59" s="382" t="s">
        <v>453</v>
      </c>
    </row>
    <row r="60" spans="1:33" s="46" customFormat="1" ht="5.0999999999999996" customHeight="1">
      <c r="A60" s="111"/>
      <c r="B60" s="227"/>
      <c r="C60" s="228"/>
      <c r="D60" s="227"/>
      <c r="E60" s="229"/>
      <c r="F60" s="230"/>
      <c r="G60" s="231"/>
      <c r="H60" s="231"/>
      <c r="I60" s="231"/>
      <c r="J60" s="231"/>
      <c r="K60" s="231"/>
      <c r="L60" s="232"/>
      <c r="M60" s="232"/>
      <c r="N60" s="111"/>
      <c r="O60" s="111"/>
      <c r="P60" s="111"/>
      <c r="Q60" s="111"/>
      <c r="R60" s="111"/>
      <c r="S60" s="111"/>
      <c r="T60" s="111"/>
      <c r="U60" s="111"/>
      <c r="V60" s="111"/>
      <c r="W60" s="111"/>
      <c r="X60" s="111"/>
      <c r="Y60" s="111"/>
      <c r="Z60" s="111"/>
      <c r="AA60" s="111"/>
      <c r="AB60" s="111"/>
      <c r="AC60" s="111"/>
      <c r="AD60" s="111"/>
      <c r="AE60" s="3"/>
      <c r="AF60" s="3"/>
      <c r="AG60" s="3"/>
    </row>
    <row r="61" spans="1:33" ht="20.100000000000001" customHeight="1">
      <c r="B61" s="383" t="s">
        <v>16</v>
      </c>
      <c r="C61" s="384"/>
      <c r="D61" s="385">
        <v>1</v>
      </c>
      <c r="E61" s="385">
        <v>1</v>
      </c>
      <c r="F61" s="385">
        <v>1</v>
      </c>
      <c r="G61" s="385">
        <v>1</v>
      </c>
      <c r="H61" s="385">
        <v>1</v>
      </c>
      <c r="I61" s="385">
        <v>1</v>
      </c>
      <c r="J61" s="383"/>
    </row>
  </sheetData>
  <sheetProtection algorithmName="SHA-512" hashValue="nhqmCSR41Pdg7H2S1lM8GILwqsiNtDuSbsOhZoKDOtrVuO5ZleK/gxrA65lhAPTNEXfjbQLIA1lrP2G6R3bIlw==" saltValue="APpF2TSADosNlD/IB2FcPQ==" spinCount="100000" sheet="1"/>
  <mergeCells count="4">
    <mergeCell ref="B4:I4"/>
    <mergeCell ref="L4:S4"/>
    <mergeCell ref="V4:AC4"/>
    <mergeCell ref="AF1:AG1"/>
  </mergeCells>
  <conditionalFormatting sqref="E17:I17">
    <cfRule type="cellIs" dxfId="11" priority="21" operator="notEqual">
      <formula>1</formula>
    </cfRule>
  </conditionalFormatting>
  <conditionalFormatting sqref="D17">
    <cfRule type="cellIs" dxfId="10" priority="19" operator="notEqual">
      <formula>1</formula>
    </cfRule>
  </conditionalFormatting>
  <conditionalFormatting sqref="Y17:AC17">
    <cfRule type="cellIs" dxfId="9" priority="8" operator="notEqual">
      <formula>1</formula>
    </cfRule>
  </conditionalFormatting>
  <conditionalFormatting sqref="N17">
    <cfRule type="cellIs" dxfId="8" priority="9" operator="notEqual">
      <formula>1</formula>
    </cfRule>
  </conditionalFormatting>
  <conditionalFormatting sqref="O17:S17">
    <cfRule type="cellIs" dxfId="7" priority="10" operator="notEqual">
      <formula>1</formula>
    </cfRule>
  </conditionalFormatting>
  <conditionalFormatting sqref="X17">
    <cfRule type="cellIs" dxfId="6" priority="7" operator="notEqual">
      <formula>1</formula>
    </cfRule>
  </conditionalFormatting>
  <conditionalFormatting sqref="E33:I33">
    <cfRule type="cellIs" dxfId="5" priority="6" operator="notEqual">
      <formula>1</formula>
    </cfRule>
  </conditionalFormatting>
  <conditionalFormatting sqref="D33">
    <cfRule type="cellIs" dxfId="4" priority="5" operator="notEqual">
      <formula>1</formula>
    </cfRule>
  </conditionalFormatting>
  <conditionalFormatting sqref="E47:I47">
    <cfRule type="cellIs" dxfId="3" priority="4" operator="notEqual">
      <formula>1</formula>
    </cfRule>
  </conditionalFormatting>
  <conditionalFormatting sqref="D47">
    <cfRule type="cellIs" dxfId="2" priority="3" operator="notEqual">
      <formula>1</formula>
    </cfRule>
  </conditionalFormatting>
  <conditionalFormatting sqref="E61:I61">
    <cfRule type="cellIs" dxfId="1" priority="2" operator="notEqual">
      <formula>1</formula>
    </cfRule>
  </conditionalFormatting>
  <conditionalFormatting sqref="D61">
    <cfRule type="cellIs" dxfId="0" priority="1" operator="notEqual">
      <formula>1</formula>
    </cfRule>
  </conditionalFormatting>
  <hyperlinks>
    <hyperlink ref="AF1:AG1" location="Übersicht!A1" display="Übersicht!A1" xr:uid="{A1E70280-F827-4C6F-B2FE-E4EA654C5E64}"/>
  </hyperlinks>
  <pageMargins left="0.7" right="0.7" top="0.78740157499999996" bottom="0.78740157499999996" header="0.3" footer="0.3"/>
  <pageSetup paperSize="9" orientation="portrait" verticalDpi="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302F2F-3C17-47F0-B1E5-2DB99EF6A4CC}">
  <sheetPr codeName="Tabelle8">
    <tabColor rgb="FF943BD9"/>
  </sheetPr>
  <dimension ref="A1:AJ74"/>
  <sheetViews>
    <sheetView showGridLines="0" zoomScale="80" zoomScaleNormal="80" workbookViewId="0"/>
  </sheetViews>
  <sheetFormatPr baseColWidth="10" defaultColWidth="11.42578125" defaultRowHeight="16.5"/>
  <cols>
    <col min="1" max="1" width="9.140625" style="117" customWidth="1"/>
    <col min="2" max="2" width="44.42578125" style="117" customWidth="1"/>
    <col min="3" max="3" width="11" style="117" customWidth="1"/>
    <col min="4" max="8" width="11.85546875" style="117" customWidth="1"/>
    <col min="9" max="9" width="41.42578125" style="117" bestFit="1" customWidth="1"/>
    <col min="10" max="10" width="11.42578125" style="3" bestFit="1" customWidth="1"/>
    <col min="11" max="12" width="11.42578125" style="3" bestFit="1"/>
    <col min="13" max="13" width="12.42578125" style="118" bestFit="1" customWidth="1"/>
    <col min="14" max="15" width="10.42578125" style="118" customWidth="1"/>
    <col min="16" max="16" width="11.42578125" style="118" bestFit="1" customWidth="1"/>
    <col min="17" max="17" width="8.42578125" style="118" bestFit="1" customWidth="1"/>
    <col min="18" max="20" width="6.42578125" style="62" bestFit="1" customWidth="1"/>
    <col min="21" max="21" width="11.42578125" style="62" customWidth="1"/>
    <col min="22" max="22" width="42.42578125" style="62" bestFit="1" customWidth="1"/>
    <col min="23" max="23" width="12.42578125" style="62" bestFit="1" customWidth="1"/>
    <col min="24" max="25" width="10.42578125" style="62" customWidth="1"/>
    <col min="26" max="26" width="11.42578125" style="62" bestFit="1" customWidth="1"/>
    <col min="27" max="27" width="8.42578125" style="62" bestFit="1" customWidth="1"/>
    <col min="28" max="29" width="6.42578125" style="62" bestFit="1" customWidth="1"/>
    <col min="30" max="31" width="11.42578125" style="62" customWidth="1"/>
    <col min="32" max="32" width="42.42578125" style="62" bestFit="1" customWidth="1"/>
    <col min="33" max="33" width="12.42578125" style="62" bestFit="1" customWidth="1"/>
    <col min="34" max="35" width="10.42578125" style="62" customWidth="1"/>
    <col min="36" max="36" width="11.42578125" style="62" customWidth="1"/>
    <col min="37" max="37" width="8.42578125" style="62" bestFit="1" customWidth="1"/>
    <col min="38" max="39" width="8" style="62" bestFit="1" customWidth="1"/>
    <col min="40" max="237" width="11.42578125" style="62" customWidth="1"/>
    <col min="238" max="16384" width="11.42578125" style="62"/>
  </cols>
  <sheetData>
    <row r="1" spans="1:36" s="33" customFormat="1" ht="35.1" customHeight="1">
      <c r="A1" s="374"/>
      <c r="B1" s="375" t="s">
        <v>0</v>
      </c>
      <c r="C1" s="374"/>
      <c r="D1" s="374"/>
      <c r="E1" s="374"/>
      <c r="F1" s="374"/>
      <c r="G1" s="376"/>
      <c r="H1" s="376"/>
      <c r="I1" s="376"/>
      <c r="J1" s="2"/>
      <c r="K1" s="713" t="s">
        <v>989</v>
      </c>
      <c r="L1" s="714"/>
      <c r="M1" s="118"/>
      <c r="N1" s="118"/>
      <c r="O1" s="118"/>
      <c r="P1" s="118"/>
      <c r="Q1" s="118"/>
    </row>
    <row r="2" spans="1:36" ht="9.9499999999999993" customHeight="1">
      <c r="J2" s="2"/>
      <c r="K2" s="2"/>
      <c r="L2" s="2"/>
    </row>
    <row r="3" spans="1:36" s="100" customFormat="1" ht="20.100000000000001" customHeight="1">
      <c r="A3" s="166"/>
      <c r="B3" s="419" t="s">
        <v>569</v>
      </c>
      <c r="C3" s="419"/>
      <c r="D3" s="419"/>
      <c r="E3" s="419"/>
      <c r="F3" s="166"/>
      <c r="G3" s="166"/>
      <c r="H3" s="166"/>
      <c r="I3" s="166"/>
      <c r="J3" s="2"/>
      <c r="K3" s="2"/>
      <c r="L3" s="2"/>
      <c r="M3" s="425"/>
      <c r="N3" s="425"/>
      <c r="O3" s="425"/>
      <c r="P3" s="425"/>
      <c r="Q3" s="179"/>
      <c r="V3" s="103"/>
      <c r="W3" s="103"/>
      <c r="X3" s="103"/>
      <c r="Y3" s="103"/>
      <c r="Z3" s="103"/>
      <c r="AF3" s="103"/>
      <c r="AG3" s="103"/>
      <c r="AH3" s="103"/>
      <c r="AI3" s="103"/>
      <c r="AJ3" s="103"/>
    </row>
    <row r="4" spans="1:36" ht="18">
      <c r="B4" s="717"/>
      <c r="C4" s="718"/>
      <c r="D4" s="718"/>
      <c r="E4" s="718"/>
      <c r="F4" s="718"/>
      <c r="G4" s="718"/>
      <c r="H4" s="718"/>
      <c r="I4" s="718"/>
      <c r="J4" s="26"/>
      <c r="K4" s="26"/>
      <c r="L4" s="26"/>
    </row>
    <row r="5" spans="1:36" ht="15.75" customHeight="1">
      <c r="B5" s="120"/>
      <c r="C5" s="120"/>
      <c r="D5" s="120"/>
      <c r="E5" s="120"/>
      <c r="F5" s="120"/>
      <c r="G5" s="119"/>
      <c r="H5" s="119"/>
      <c r="I5" s="119"/>
      <c r="J5" s="26"/>
      <c r="K5" s="26"/>
      <c r="L5" s="26"/>
    </row>
    <row r="6" spans="1:36" ht="20.100000000000001" customHeight="1">
      <c r="B6" s="55" t="s">
        <v>12</v>
      </c>
      <c r="C6" s="129" t="s">
        <v>3</v>
      </c>
      <c r="D6" s="129" t="s">
        <v>4</v>
      </c>
      <c r="E6" s="129" t="s">
        <v>5</v>
      </c>
      <c r="F6" s="129" t="s">
        <v>6</v>
      </c>
      <c r="G6" s="129" t="s">
        <v>7</v>
      </c>
      <c r="H6" s="129" t="s">
        <v>8</v>
      </c>
      <c r="I6" s="55" t="s">
        <v>9</v>
      </c>
      <c r="J6" s="26"/>
      <c r="K6" s="26"/>
      <c r="L6" s="26"/>
    </row>
    <row r="7" spans="1:36" ht="20.100000000000001" customHeight="1">
      <c r="B7" s="409" t="s">
        <v>557</v>
      </c>
      <c r="C7" s="191" t="s">
        <v>73</v>
      </c>
      <c r="D7" s="381">
        <v>1</v>
      </c>
      <c r="E7" s="381">
        <v>0.99</v>
      </c>
      <c r="F7" s="381">
        <v>0.96</v>
      </c>
      <c r="G7" s="381">
        <v>0.92</v>
      </c>
      <c r="H7" s="381">
        <v>0.92</v>
      </c>
      <c r="I7" s="409" t="s">
        <v>453</v>
      </c>
      <c r="J7" s="26"/>
      <c r="K7" s="26"/>
      <c r="L7" s="26"/>
    </row>
    <row r="8" spans="1:36" ht="20.100000000000001" customHeight="1">
      <c r="B8" s="410" t="s">
        <v>559</v>
      </c>
      <c r="C8" s="404" t="s">
        <v>73</v>
      </c>
      <c r="D8" s="420">
        <v>0</v>
      </c>
      <c r="E8" s="420">
        <v>0.01</v>
      </c>
      <c r="F8" s="420">
        <v>0.04</v>
      </c>
      <c r="G8" s="420">
        <v>0.08</v>
      </c>
      <c r="H8" s="420">
        <v>0.08</v>
      </c>
      <c r="I8" s="410" t="s">
        <v>453</v>
      </c>
      <c r="J8" s="26"/>
      <c r="K8" s="26"/>
      <c r="L8" s="26"/>
    </row>
    <row r="9" spans="1:36" ht="20.100000000000001" customHeight="1">
      <c r="B9" s="119"/>
      <c r="C9" s="140"/>
      <c r="D9" s="421"/>
      <c r="E9" s="421"/>
      <c r="F9" s="421"/>
      <c r="G9" s="421"/>
      <c r="H9" s="421"/>
      <c r="I9" s="119"/>
      <c r="J9" s="26"/>
      <c r="K9" s="26"/>
      <c r="L9" s="26"/>
    </row>
    <row r="10" spans="1:36" ht="20.100000000000001" customHeight="1">
      <c r="B10" s="120"/>
      <c r="C10" s="172"/>
      <c r="D10" s="172"/>
      <c r="E10" s="140"/>
      <c r="F10" s="140"/>
      <c r="G10" s="140"/>
      <c r="H10" s="140"/>
      <c r="I10" s="120"/>
      <c r="J10" s="26"/>
      <c r="K10" s="26"/>
      <c r="L10" s="26"/>
    </row>
    <row r="11" spans="1:36" ht="20.100000000000001" customHeight="1">
      <c r="B11" s="55" t="s">
        <v>13</v>
      </c>
      <c r="C11" s="129" t="s">
        <v>3</v>
      </c>
      <c r="D11" s="129" t="s">
        <v>4</v>
      </c>
      <c r="E11" s="129" t="s">
        <v>5</v>
      </c>
      <c r="F11" s="129" t="s">
        <v>6</v>
      </c>
      <c r="G11" s="129" t="s">
        <v>7</v>
      </c>
      <c r="H11" s="129" t="s">
        <v>8</v>
      </c>
      <c r="I11" s="55" t="s">
        <v>9</v>
      </c>
      <c r="J11" s="26"/>
      <c r="K11" s="26"/>
      <c r="L11" s="26"/>
    </row>
    <row r="12" spans="1:36" ht="20.100000000000001" customHeight="1">
      <c r="B12" s="409" t="s">
        <v>557</v>
      </c>
      <c r="C12" s="191" t="s">
        <v>73</v>
      </c>
      <c r="D12" s="381">
        <v>1</v>
      </c>
      <c r="E12" s="381">
        <v>0.99</v>
      </c>
      <c r="F12" s="381">
        <v>0.96</v>
      </c>
      <c r="G12" s="381">
        <v>0.92</v>
      </c>
      <c r="H12" s="381">
        <v>0.92</v>
      </c>
      <c r="I12" s="409" t="s">
        <v>453</v>
      </c>
      <c r="J12" s="26"/>
      <c r="K12" s="26"/>
      <c r="L12" s="26"/>
    </row>
    <row r="13" spans="1:36" ht="20.100000000000001" customHeight="1">
      <c r="B13" s="410" t="s">
        <v>559</v>
      </c>
      <c r="C13" s="404" t="s">
        <v>73</v>
      </c>
      <c r="D13" s="420">
        <v>0</v>
      </c>
      <c r="E13" s="420">
        <v>0.01</v>
      </c>
      <c r="F13" s="420">
        <v>0.04</v>
      </c>
      <c r="G13" s="420">
        <v>0.08</v>
      </c>
      <c r="H13" s="420">
        <v>0.08</v>
      </c>
      <c r="I13" s="410" t="s">
        <v>453</v>
      </c>
      <c r="J13" s="26"/>
      <c r="K13" s="26"/>
      <c r="L13" s="26"/>
    </row>
    <row r="14" spans="1:36" ht="20.100000000000001" customHeight="1">
      <c r="B14" s="119"/>
      <c r="C14" s="140"/>
      <c r="D14" s="421"/>
      <c r="E14" s="421"/>
      <c r="F14" s="421"/>
      <c r="G14" s="421"/>
      <c r="H14" s="421"/>
      <c r="I14" s="119"/>
      <c r="J14" s="26"/>
      <c r="K14" s="26"/>
      <c r="L14" s="26"/>
    </row>
    <row r="15" spans="1:36" ht="20.100000000000001" customHeight="1">
      <c r="B15" s="120"/>
      <c r="C15" s="172"/>
      <c r="D15" s="172"/>
      <c r="E15" s="172"/>
      <c r="F15" s="172"/>
      <c r="G15" s="172"/>
      <c r="H15" s="172"/>
      <c r="I15" s="120"/>
      <c r="J15" s="26"/>
      <c r="K15" s="26"/>
      <c r="L15" s="26"/>
    </row>
    <row r="16" spans="1:36" ht="20.100000000000001" customHeight="1">
      <c r="B16" s="55" t="s">
        <v>11</v>
      </c>
      <c r="C16" s="129" t="s">
        <v>3</v>
      </c>
      <c r="D16" s="129" t="s">
        <v>4</v>
      </c>
      <c r="E16" s="129" t="s">
        <v>5</v>
      </c>
      <c r="F16" s="129" t="s">
        <v>6</v>
      </c>
      <c r="G16" s="129" t="s">
        <v>7</v>
      </c>
      <c r="H16" s="129" t="s">
        <v>8</v>
      </c>
      <c r="I16" s="55" t="s">
        <v>9</v>
      </c>
      <c r="J16" s="26"/>
      <c r="K16" s="26"/>
      <c r="L16" s="26"/>
    </row>
    <row r="17" spans="2:12" ht="20.100000000000001" customHeight="1">
      <c r="B17" s="422" t="s">
        <v>438</v>
      </c>
      <c r="C17" s="381" t="s">
        <v>73</v>
      </c>
      <c r="D17" s="381">
        <v>0.9</v>
      </c>
      <c r="E17" s="381">
        <v>0.95</v>
      </c>
      <c r="F17" s="381">
        <v>0.94</v>
      </c>
      <c r="G17" s="381">
        <v>0.94</v>
      </c>
      <c r="H17" s="381">
        <v>0.94</v>
      </c>
      <c r="I17" s="422" t="s">
        <v>453</v>
      </c>
      <c r="J17" s="26"/>
      <c r="K17" s="26"/>
      <c r="L17" s="26"/>
    </row>
    <row r="18" spans="2:12" ht="20.100000000000001" customHeight="1">
      <c r="B18" s="422" t="s">
        <v>560</v>
      </c>
      <c r="C18" s="381" t="s">
        <v>73</v>
      </c>
      <c r="D18" s="381">
        <v>0.1</v>
      </c>
      <c r="E18" s="381">
        <v>0.02</v>
      </c>
      <c r="F18" s="381">
        <v>0.02</v>
      </c>
      <c r="G18" s="381">
        <v>0.01</v>
      </c>
      <c r="H18" s="381">
        <v>0.01</v>
      </c>
      <c r="I18" s="422" t="s">
        <v>453</v>
      </c>
      <c r="J18" s="26"/>
      <c r="K18" s="2"/>
      <c r="L18" s="2"/>
    </row>
    <row r="19" spans="2:12" ht="20.100000000000001" customHeight="1">
      <c r="B19" s="423" t="s">
        <v>561</v>
      </c>
      <c r="C19" s="420" t="s">
        <v>73</v>
      </c>
      <c r="D19" s="420">
        <v>0</v>
      </c>
      <c r="E19" s="420">
        <v>0.03</v>
      </c>
      <c r="F19" s="420">
        <v>0.04</v>
      </c>
      <c r="G19" s="420">
        <v>0.05</v>
      </c>
      <c r="H19" s="420">
        <v>0.05</v>
      </c>
      <c r="I19" s="423" t="s">
        <v>453</v>
      </c>
      <c r="J19" s="2"/>
      <c r="K19" s="2"/>
      <c r="L19" s="2"/>
    </row>
    <row r="20" spans="2:12" ht="20.100000000000001" customHeight="1">
      <c r="B20" s="120"/>
      <c r="C20" s="172"/>
      <c r="D20" s="421"/>
      <c r="E20" s="421"/>
      <c r="F20" s="421"/>
      <c r="G20" s="421"/>
      <c r="H20" s="421"/>
      <c r="I20" s="120"/>
      <c r="J20" s="2"/>
      <c r="K20" s="15"/>
      <c r="L20" s="15"/>
    </row>
    <row r="21" spans="2:12" ht="20.100000000000001" customHeight="1">
      <c r="B21" s="120"/>
      <c r="C21" s="140"/>
      <c r="D21" s="140"/>
      <c r="E21" s="140"/>
      <c r="F21" s="140"/>
      <c r="G21" s="140"/>
      <c r="H21" s="140"/>
      <c r="I21" s="119"/>
      <c r="J21" s="15"/>
      <c r="K21" s="18"/>
      <c r="L21" s="18"/>
    </row>
    <row r="22" spans="2:12" ht="20.100000000000001" customHeight="1">
      <c r="B22" s="55" t="s">
        <v>14</v>
      </c>
      <c r="C22" s="129" t="s">
        <v>3</v>
      </c>
      <c r="D22" s="129" t="s">
        <v>4</v>
      </c>
      <c r="E22" s="129" t="s">
        <v>5</v>
      </c>
      <c r="F22" s="129" t="s">
        <v>6</v>
      </c>
      <c r="G22" s="129" t="s">
        <v>7</v>
      </c>
      <c r="H22" s="129" t="s">
        <v>8</v>
      </c>
      <c r="I22" s="55" t="s">
        <v>9</v>
      </c>
      <c r="J22" s="18"/>
    </row>
    <row r="23" spans="2:12" ht="20.100000000000001" customHeight="1">
      <c r="B23" s="409" t="s">
        <v>438</v>
      </c>
      <c r="C23" s="191" t="s">
        <v>73</v>
      </c>
      <c r="D23" s="381">
        <v>0</v>
      </c>
      <c r="E23" s="381">
        <v>0.35</v>
      </c>
      <c r="F23" s="381">
        <v>0.55000000000000004</v>
      </c>
      <c r="G23" s="381">
        <v>0.6</v>
      </c>
      <c r="H23" s="381">
        <v>0.6</v>
      </c>
      <c r="I23" s="409" t="s">
        <v>659</v>
      </c>
    </row>
    <row r="24" spans="2:12" ht="20.100000000000001" customHeight="1">
      <c r="B24" s="409" t="s">
        <v>560</v>
      </c>
      <c r="C24" s="191" t="s">
        <v>73</v>
      </c>
      <c r="D24" s="381">
        <v>0.98</v>
      </c>
      <c r="E24" s="381">
        <v>0.49</v>
      </c>
      <c r="F24" s="381">
        <v>0.25</v>
      </c>
      <c r="G24" s="381">
        <v>0.15</v>
      </c>
      <c r="H24" s="381">
        <v>0.15</v>
      </c>
      <c r="I24" s="409" t="s">
        <v>659</v>
      </c>
    </row>
    <row r="25" spans="2:12" ht="20.100000000000001" customHeight="1">
      <c r="B25" s="409" t="s">
        <v>561</v>
      </c>
      <c r="C25" s="191" t="s">
        <v>73</v>
      </c>
      <c r="D25" s="381">
        <v>0</v>
      </c>
      <c r="E25" s="381">
        <v>0.1</v>
      </c>
      <c r="F25" s="381">
        <v>0.2</v>
      </c>
      <c r="G25" s="381">
        <v>0.25</v>
      </c>
      <c r="H25" s="381">
        <v>0.25</v>
      </c>
      <c r="I25" s="409" t="s">
        <v>659</v>
      </c>
    </row>
    <row r="26" spans="2:12" ht="20.100000000000001" customHeight="1">
      <c r="B26" s="410" t="s">
        <v>562</v>
      </c>
      <c r="C26" s="404" t="s">
        <v>73</v>
      </c>
      <c r="D26" s="420">
        <v>0.02</v>
      </c>
      <c r="E26" s="420">
        <v>0.06</v>
      </c>
      <c r="F26" s="420">
        <v>0</v>
      </c>
      <c r="G26" s="420">
        <v>0</v>
      </c>
      <c r="H26" s="420">
        <v>0</v>
      </c>
      <c r="I26" s="410" t="s">
        <v>659</v>
      </c>
    </row>
    <row r="27" spans="2:12" ht="20.100000000000001" customHeight="1">
      <c r="B27" s="119"/>
      <c r="C27" s="140"/>
      <c r="D27" s="421"/>
      <c r="E27" s="421"/>
      <c r="F27" s="421"/>
      <c r="G27" s="421"/>
      <c r="H27" s="421"/>
      <c r="I27" s="119"/>
    </row>
    <row r="28" spans="2:12" ht="20.100000000000001" customHeight="1">
      <c r="B28" s="120"/>
      <c r="C28" s="140"/>
      <c r="D28" s="140"/>
      <c r="E28" s="140"/>
      <c r="F28" s="140"/>
      <c r="G28" s="140"/>
      <c r="H28" s="140"/>
      <c r="I28" s="119"/>
    </row>
    <row r="29" spans="2:12" ht="20.100000000000001" customHeight="1">
      <c r="B29" s="55" t="s">
        <v>15</v>
      </c>
      <c r="C29" s="129" t="s">
        <v>3</v>
      </c>
      <c r="D29" s="129" t="s">
        <v>4</v>
      </c>
      <c r="E29" s="129" t="s">
        <v>5</v>
      </c>
      <c r="F29" s="129" t="s">
        <v>6</v>
      </c>
      <c r="G29" s="129" t="s">
        <v>7</v>
      </c>
      <c r="H29" s="129" t="s">
        <v>8</v>
      </c>
      <c r="I29" s="55" t="s">
        <v>9</v>
      </c>
    </row>
    <row r="30" spans="2:12" ht="20.100000000000001" customHeight="1">
      <c r="B30" s="409" t="s">
        <v>563</v>
      </c>
      <c r="C30" s="191" t="s">
        <v>73</v>
      </c>
      <c r="D30" s="381">
        <v>0.9</v>
      </c>
      <c r="E30" s="381">
        <v>0.85</v>
      </c>
      <c r="F30" s="381">
        <v>0.85</v>
      </c>
      <c r="G30" s="381">
        <v>0.85</v>
      </c>
      <c r="H30" s="381">
        <v>0.85</v>
      </c>
      <c r="I30" s="409" t="s">
        <v>752</v>
      </c>
    </row>
    <row r="31" spans="2:12" ht="20.100000000000001" customHeight="1">
      <c r="B31" s="409" t="s">
        <v>451</v>
      </c>
      <c r="C31" s="191" t="s">
        <v>73</v>
      </c>
      <c r="D31" s="381">
        <v>0</v>
      </c>
      <c r="E31" s="381">
        <v>0.15</v>
      </c>
      <c r="F31" s="381">
        <v>0.15</v>
      </c>
      <c r="G31" s="381">
        <v>0.15</v>
      </c>
      <c r="H31" s="381">
        <v>0.15</v>
      </c>
      <c r="I31" s="409" t="s">
        <v>752</v>
      </c>
    </row>
    <row r="32" spans="2:12" ht="20.100000000000001" customHeight="1">
      <c r="B32" s="410" t="s">
        <v>564</v>
      </c>
      <c r="C32" s="404" t="s">
        <v>73</v>
      </c>
      <c r="D32" s="420">
        <v>0.1</v>
      </c>
      <c r="E32" s="420">
        <v>0</v>
      </c>
      <c r="F32" s="420">
        <v>0</v>
      </c>
      <c r="G32" s="420">
        <v>0</v>
      </c>
      <c r="H32" s="420">
        <v>0</v>
      </c>
      <c r="I32" s="409" t="s">
        <v>752</v>
      </c>
      <c r="K32" s="117"/>
      <c r="L32" s="117"/>
    </row>
    <row r="33" spans="2:12" ht="20.100000000000001" customHeight="1">
      <c r="B33" s="119"/>
      <c r="C33" s="140"/>
      <c r="D33" s="421"/>
      <c r="E33" s="421"/>
      <c r="F33" s="421"/>
      <c r="G33" s="421"/>
      <c r="H33" s="421"/>
      <c r="I33" s="119"/>
      <c r="K33" s="569"/>
      <c r="L33" s="569"/>
    </row>
    <row r="34" spans="2:12" ht="20.100000000000001" customHeight="1">
      <c r="B34" s="120"/>
      <c r="C34" s="172"/>
      <c r="D34" s="172"/>
      <c r="E34" s="140"/>
      <c r="F34" s="140"/>
      <c r="G34" s="140"/>
      <c r="H34" s="140"/>
      <c r="I34" s="120"/>
      <c r="K34" s="569"/>
      <c r="L34" s="569"/>
    </row>
    <row r="35" spans="2:12" ht="20.100000000000001" customHeight="1">
      <c r="B35" s="55" t="s">
        <v>21</v>
      </c>
      <c r="C35" s="129" t="s">
        <v>3</v>
      </c>
      <c r="D35" s="129" t="s">
        <v>4</v>
      </c>
      <c r="E35" s="129" t="s">
        <v>5</v>
      </c>
      <c r="F35" s="129" t="s">
        <v>6</v>
      </c>
      <c r="G35" s="129" t="s">
        <v>7</v>
      </c>
      <c r="H35" s="129" t="s">
        <v>8</v>
      </c>
      <c r="I35" s="55" t="s">
        <v>9</v>
      </c>
      <c r="K35" s="569"/>
      <c r="L35" s="569"/>
    </row>
    <row r="36" spans="2:12" ht="20.100000000000001" customHeight="1">
      <c r="B36" s="409" t="s">
        <v>438</v>
      </c>
      <c r="C36" s="191" t="s">
        <v>73</v>
      </c>
      <c r="D36" s="381">
        <v>0.91</v>
      </c>
      <c r="E36" s="381">
        <v>0.93</v>
      </c>
      <c r="F36" s="381">
        <v>0.92</v>
      </c>
      <c r="G36" s="381">
        <v>0.92</v>
      </c>
      <c r="H36" s="381">
        <v>0.92</v>
      </c>
      <c r="I36" s="409" t="s">
        <v>453</v>
      </c>
      <c r="K36" s="569"/>
      <c r="L36" s="569"/>
    </row>
    <row r="37" spans="2:12" ht="20.100000000000001" customHeight="1">
      <c r="B37" s="409" t="s">
        <v>560</v>
      </c>
      <c r="C37" s="191" t="s">
        <v>73</v>
      </c>
      <c r="D37" s="381">
        <v>0.09</v>
      </c>
      <c r="E37" s="381">
        <v>0.03</v>
      </c>
      <c r="F37" s="381">
        <v>0.03</v>
      </c>
      <c r="G37" s="381">
        <v>0.01</v>
      </c>
      <c r="H37" s="381">
        <v>0.01</v>
      </c>
      <c r="I37" s="409" t="s">
        <v>453</v>
      </c>
      <c r="K37" s="569"/>
      <c r="L37" s="569"/>
    </row>
    <row r="38" spans="2:12" ht="20.100000000000001" customHeight="1">
      <c r="B38" s="413" t="s">
        <v>561</v>
      </c>
      <c r="C38" s="191" t="s">
        <v>73</v>
      </c>
      <c r="D38" s="381">
        <v>0</v>
      </c>
      <c r="E38" s="381">
        <v>0.04</v>
      </c>
      <c r="F38" s="381">
        <v>0.05</v>
      </c>
      <c r="G38" s="381">
        <v>7.0000000000000007E-2</v>
      </c>
      <c r="H38" s="381">
        <v>7.0000000000000007E-2</v>
      </c>
      <c r="I38" s="409" t="s">
        <v>453</v>
      </c>
      <c r="K38" s="569"/>
      <c r="L38" s="569"/>
    </row>
    <row r="39" spans="2:12" ht="20.100000000000001" customHeight="1">
      <c r="B39" s="415" t="s">
        <v>566</v>
      </c>
      <c r="C39" s="404" t="s">
        <v>73</v>
      </c>
      <c r="D39" s="420">
        <v>0</v>
      </c>
      <c r="E39" s="420">
        <v>0</v>
      </c>
      <c r="F39" s="420">
        <v>0</v>
      </c>
      <c r="G39" s="420">
        <v>0</v>
      </c>
      <c r="H39" s="420">
        <v>0</v>
      </c>
      <c r="I39" s="410" t="s">
        <v>453</v>
      </c>
      <c r="K39" s="569"/>
      <c r="L39" s="569"/>
    </row>
    <row r="40" spans="2:12" ht="20.100000000000001" customHeight="1">
      <c r="B40" s="120"/>
      <c r="C40" s="172"/>
      <c r="D40" s="421"/>
      <c r="E40" s="421"/>
      <c r="F40" s="421"/>
      <c r="G40" s="421"/>
      <c r="H40" s="421"/>
      <c r="I40" s="120"/>
      <c r="K40" s="569"/>
      <c r="L40" s="569"/>
    </row>
    <row r="41" spans="2:12" ht="20.100000000000001" customHeight="1">
      <c r="B41" s="120"/>
      <c r="C41" s="172"/>
      <c r="D41" s="172"/>
      <c r="E41" s="424"/>
      <c r="F41" s="424"/>
      <c r="G41" s="424"/>
      <c r="H41" s="424"/>
      <c r="I41" s="120"/>
    </row>
    <row r="42" spans="2:12" ht="20.100000000000001" customHeight="1">
      <c r="B42" s="55" t="s">
        <v>22</v>
      </c>
      <c r="C42" s="129" t="s">
        <v>3</v>
      </c>
      <c r="D42" s="129" t="s">
        <v>4</v>
      </c>
      <c r="E42" s="129" t="s">
        <v>5</v>
      </c>
      <c r="F42" s="129" t="s">
        <v>6</v>
      </c>
      <c r="G42" s="129" t="s">
        <v>7</v>
      </c>
      <c r="H42" s="129" t="s">
        <v>8</v>
      </c>
      <c r="I42" s="55" t="s">
        <v>9</v>
      </c>
    </row>
    <row r="43" spans="2:12" ht="20.100000000000001" customHeight="1">
      <c r="B43" s="409" t="s">
        <v>560</v>
      </c>
      <c r="C43" s="191" t="s">
        <v>73</v>
      </c>
      <c r="D43" s="381">
        <v>1</v>
      </c>
      <c r="E43" s="381">
        <v>0.8</v>
      </c>
      <c r="F43" s="381">
        <v>0.65</v>
      </c>
      <c r="G43" s="381">
        <v>0.56999999999999995</v>
      </c>
      <c r="H43" s="381">
        <v>0.56999999999999995</v>
      </c>
      <c r="I43" s="409" t="s">
        <v>453</v>
      </c>
    </row>
    <row r="44" spans="2:12" ht="20.100000000000001" customHeight="1">
      <c r="B44" s="409" t="s">
        <v>562</v>
      </c>
      <c r="C44" s="191" t="s">
        <v>73</v>
      </c>
      <c r="D44" s="381">
        <v>0</v>
      </c>
      <c r="E44" s="381">
        <v>0</v>
      </c>
      <c r="F44" s="381">
        <v>0</v>
      </c>
      <c r="G44" s="381">
        <v>0</v>
      </c>
      <c r="H44" s="381">
        <v>0</v>
      </c>
      <c r="I44" s="409" t="s">
        <v>453</v>
      </c>
    </row>
    <row r="45" spans="2:12" ht="20.100000000000001" customHeight="1">
      <c r="B45" s="409" t="s">
        <v>568</v>
      </c>
      <c r="C45" s="191" t="s">
        <v>73</v>
      </c>
      <c r="D45" s="381">
        <v>0</v>
      </c>
      <c r="E45" s="381">
        <v>0.16</v>
      </c>
      <c r="F45" s="381">
        <v>0.3</v>
      </c>
      <c r="G45" s="381">
        <v>0.35</v>
      </c>
      <c r="H45" s="381">
        <v>0.35</v>
      </c>
      <c r="I45" s="409" t="s">
        <v>453</v>
      </c>
    </row>
    <row r="46" spans="2:12" ht="20.100000000000001" customHeight="1">
      <c r="B46" s="413" t="s">
        <v>561</v>
      </c>
      <c r="C46" s="191" t="s">
        <v>73</v>
      </c>
      <c r="D46" s="381">
        <v>0</v>
      </c>
      <c r="E46" s="381">
        <v>0.04</v>
      </c>
      <c r="F46" s="381">
        <v>0.05</v>
      </c>
      <c r="G46" s="381">
        <v>0.08</v>
      </c>
      <c r="H46" s="381">
        <v>0.08</v>
      </c>
      <c r="I46" s="409" t="s">
        <v>453</v>
      </c>
    </row>
    <row r="47" spans="2:12" ht="20.100000000000001" customHeight="1">
      <c r="B47" s="415" t="s">
        <v>566</v>
      </c>
      <c r="C47" s="404" t="s">
        <v>73</v>
      </c>
      <c r="D47" s="420">
        <v>0</v>
      </c>
      <c r="E47" s="420">
        <v>0</v>
      </c>
      <c r="F47" s="420">
        <v>0</v>
      </c>
      <c r="G47" s="420">
        <v>0</v>
      </c>
      <c r="H47" s="420">
        <v>0</v>
      </c>
      <c r="I47" s="410" t="s">
        <v>453</v>
      </c>
    </row>
    <row r="48" spans="2:12" ht="20.100000000000001" customHeight="1">
      <c r="B48" s="120"/>
      <c r="C48" s="172"/>
      <c r="D48" s="421"/>
      <c r="E48" s="421"/>
      <c r="F48" s="421"/>
      <c r="G48" s="421"/>
      <c r="H48" s="421"/>
      <c r="I48" s="120"/>
    </row>
    <row r="49" spans="1:17" ht="20.100000000000001" customHeight="1">
      <c r="B49" s="120"/>
      <c r="C49" s="172"/>
      <c r="D49" s="172"/>
      <c r="E49" s="424"/>
      <c r="F49" s="424"/>
      <c r="G49" s="424"/>
      <c r="H49" s="424"/>
      <c r="I49" s="120"/>
    </row>
    <row r="50" spans="1:17" ht="20.100000000000001" customHeight="1">
      <c r="B50" s="55" t="s">
        <v>24</v>
      </c>
      <c r="C50" s="129" t="s">
        <v>3</v>
      </c>
      <c r="D50" s="129" t="s">
        <v>4</v>
      </c>
      <c r="E50" s="129" t="s">
        <v>5</v>
      </c>
      <c r="F50" s="129" t="s">
        <v>6</v>
      </c>
      <c r="G50" s="129" t="s">
        <v>7</v>
      </c>
      <c r="H50" s="129" t="s">
        <v>8</v>
      </c>
      <c r="I50" s="55" t="s">
        <v>9</v>
      </c>
    </row>
    <row r="51" spans="1:17" ht="20.100000000000001" customHeight="1">
      <c r="B51" s="409" t="s">
        <v>557</v>
      </c>
      <c r="C51" s="191" t="s">
        <v>73</v>
      </c>
      <c r="D51" s="381">
        <v>1</v>
      </c>
      <c r="E51" s="381">
        <v>1</v>
      </c>
      <c r="F51" s="381">
        <v>1</v>
      </c>
      <c r="G51" s="381">
        <v>1</v>
      </c>
      <c r="H51" s="381">
        <v>1</v>
      </c>
      <c r="I51" s="409" t="s">
        <v>453</v>
      </c>
    </row>
    <row r="52" spans="1:17" ht="20.100000000000001" customHeight="1">
      <c r="B52" s="410" t="s">
        <v>559</v>
      </c>
      <c r="C52" s="404" t="s">
        <v>73</v>
      </c>
      <c r="D52" s="420">
        <v>0</v>
      </c>
      <c r="E52" s="420">
        <v>0</v>
      </c>
      <c r="F52" s="420">
        <v>0</v>
      </c>
      <c r="G52" s="420">
        <v>0</v>
      </c>
      <c r="H52" s="420">
        <v>0</v>
      </c>
      <c r="I52" s="410" t="s">
        <v>453</v>
      </c>
    </row>
    <row r="53" spans="1:17" ht="20.100000000000001" customHeight="1">
      <c r="B53" s="119"/>
      <c r="C53" s="140"/>
      <c r="D53" s="421"/>
      <c r="E53" s="421"/>
      <c r="F53" s="421"/>
      <c r="G53" s="421"/>
      <c r="H53" s="421"/>
      <c r="I53" s="119"/>
    </row>
    <row r="54" spans="1:17" ht="20.100000000000001" customHeight="1">
      <c r="B54" s="120"/>
      <c r="C54" s="140"/>
      <c r="D54" s="140"/>
      <c r="E54" s="140"/>
      <c r="F54" s="140"/>
      <c r="G54" s="140"/>
      <c r="H54" s="140"/>
      <c r="I54" s="119"/>
    </row>
    <row r="55" spans="1:17" ht="20.100000000000001" customHeight="1">
      <c r="B55" s="55" t="s">
        <v>25</v>
      </c>
      <c r="C55" s="129" t="s">
        <v>3</v>
      </c>
      <c r="D55" s="129" t="s">
        <v>4</v>
      </c>
      <c r="E55" s="129" t="s">
        <v>5</v>
      </c>
      <c r="F55" s="129" t="s">
        <v>6</v>
      </c>
      <c r="G55" s="129" t="s">
        <v>7</v>
      </c>
      <c r="H55" s="129" t="s">
        <v>8</v>
      </c>
      <c r="I55" s="55" t="s">
        <v>9</v>
      </c>
    </row>
    <row r="56" spans="1:17" ht="20.100000000000001" customHeight="1">
      <c r="B56" s="409" t="s">
        <v>563</v>
      </c>
      <c r="C56" s="191" t="s">
        <v>73</v>
      </c>
      <c r="D56" s="381">
        <v>0.98</v>
      </c>
      <c r="E56" s="381">
        <v>0.9</v>
      </c>
      <c r="F56" s="381">
        <v>0.85</v>
      </c>
      <c r="G56" s="381">
        <v>0.8</v>
      </c>
      <c r="H56" s="381">
        <v>0.8</v>
      </c>
      <c r="I56" s="409" t="s">
        <v>752</v>
      </c>
    </row>
    <row r="57" spans="1:17" ht="20.100000000000001" customHeight="1">
      <c r="B57" s="409" t="s">
        <v>451</v>
      </c>
      <c r="C57" s="191" t="s">
        <v>73</v>
      </c>
      <c r="D57" s="381">
        <v>0</v>
      </c>
      <c r="E57" s="381">
        <v>0.1</v>
      </c>
      <c r="F57" s="381">
        <v>0.15</v>
      </c>
      <c r="G57" s="381">
        <v>0.2</v>
      </c>
      <c r="H57" s="381">
        <v>0.2</v>
      </c>
      <c r="I57" s="409" t="s">
        <v>752</v>
      </c>
    </row>
    <row r="58" spans="1:17" ht="20.100000000000001" customHeight="1">
      <c r="B58" s="410" t="s">
        <v>564</v>
      </c>
      <c r="C58" s="404" t="s">
        <v>73</v>
      </c>
      <c r="D58" s="420">
        <v>0.02</v>
      </c>
      <c r="E58" s="420">
        <v>0</v>
      </c>
      <c r="F58" s="420">
        <v>0</v>
      </c>
      <c r="G58" s="420">
        <v>0</v>
      </c>
      <c r="H58" s="420">
        <v>0</v>
      </c>
      <c r="I58" s="409" t="s">
        <v>752</v>
      </c>
    </row>
    <row r="59" spans="1:17" ht="16.5" customHeight="1">
      <c r="B59" s="119"/>
      <c r="C59" s="119"/>
      <c r="D59" s="119"/>
      <c r="E59" s="213"/>
      <c r="F59" s="213"/>
      <c r="G59" s="213"/>
      <c r="H59" s="213"/>
      <c r="I59" s="213"/>
    </row>
    <row r="61" spans="1:17" s="33" customFormat="1">
      <c r="A61" s="104"/>
      <c r="B61" s="150" t="s">
        <v>26</v>
      </c>
      <c r="C61" s="150"/>
      <c r="D61" s="150"/>
      <c r="E61" s="135"/>
      <c r="F61" s="135"/>
      <c r="G61" s="151"/>
      <c r="H61" s="151"/>
      <c r="I61" s="151"/>
      <c r="J61" s="3"/>
      <c r="K61" s="3"/>
      <c r="L61" s="3"/>
      <c r="M61" s="145"/>
      <c r="N61" s="145"/>
      <c r="O61" s="145"/>
      <c r="P61" s="145"/>
      <c r="Q61" s="118"/>
    </row>
    <row r="62" spans="1:17" ht="16.5" customHeight="1">
      <c r="B62" s="117" t="s">
        <v>753</v>
      </c>
      <c r="C62" s="117" t="s">
        <v>750</v>
      </c>
      <c r="F62" s="104"/>
      <c r="G62" s="104"/>
      <c r="H62" s="104"/>
      <c r="I62" s="104"/>
    </row>
    <row r="63" spans="1:17" ht="16.5" customHeight="1">
      <c r="F63" s="104"/>
      <c r="G63" s="104"/>
      <c r="H63" s="104"/>
      <c r="I63" s="104"/>
    </row>
    <row r="64" spans="1:17" ht="16.5" customHeight="1">
      <c r="F64" s="104"/>
      <c r="G64" s="104"/>
      <c r="H64" s="104"/>
      <c r="I64" s="104"/>
    </row>
    <row r="65" spans="6:9" ht="16.5" customHeight="1">
      <c r="F65" s="104"/>
      <c r="G65" s="104"/>
      <c r="H65" s="104"/>
      <c r="I65" s="104"/>
    </row>
    <row r="66" spans="6:9" ht="16.5" customHeight="1">
      <c r="F66" s="104"/>
      <c r="G66" s="104"/>
      <c r="H66" s="104"/>
      <c r="I66" s="104"/>
    </row>
    <row r="67" spans="6:9" ht="16.5" customHeight="1">
      <c r="F67" s="104"/>
      <c r="G67" s="104"/>
      <c r="H67" s="104"/>
      <c r="I67" s="104"/>
    </row>
    <row r="68" spans="6:9" ht="16.5" customHeight="1">
      <c r="F68" s="104"/>
      <c r="G68" s="104"/>
      <c r="H68" s="104"/>
      <c r="I68" s="104"/>
    </row>
    <row r="69" spans="6:9" ht="16.5" customHeight="1">
      <c r="F69" s="104"/>
      <c r="G69" s="104"/>
      <c r="H69" s="104"/>
      <c r="I69" s="104"/>
    </row>
    <row r="70" spans="6:9" ht="16.5" customHeight="1">
      <c r="F70" s="104"/>
      <c r="G70" s="104"/>
      <c r="H70" s="104"/>
      <c r="I70" s="104"/>
    </row>
    <row r="71" spans="6:9" ht="16.5" customHeight="1">
      <c r="F71" s="104"/>
      <c r="G71" s="104"/>
      <c r="H71" s="104"/>
      <c r="I71" s="104"/>
    </row>
    <row r="72" spans="6:9" ht="16.5" customHeight="1">
      <c r="F72" s="104"/>
      <c r="G72" s="104"/>
      <c r="H72" s="104"/>
      <c r="I72" s="104"/>
    </row>
    <row r="73" spans="6:9" ht="16.5" customHeight="1">
      <c r="F73" s="104"/>
      <c r="G73" s="104"/>
      <c r="H73" s="104"/>
      <c r="I73" s="104"/>
    </row>
    <row r="74" spans="6:9" ht="16.5" customHeight="1">
      <c r="F74" s="104"/>
      <c r="G74" s="104"/>
      <c r="H74" s="104"/>
      <c r="I74" s="104"/>
    </row>
  </sheetData>
  <sheetProtection algorithmName="SHA-512" hashValue="0eGbdWZDHtbZfHN1Ttep2ycJMYGpT9O3Ekytib59glDFMKCv5hrMaJkTz3CrfDbDOUahyvFoi0AgCgWs5rjMeg==" saltValue="wV5msCS/YOMgwEBtLsghQQ==" spinCount="100000" sheet="1"/>
  <mergeCells count="2">
    <mergeCell ref="B4:I4"/>
    <mergeCell ref="K1:L1"/>
  </mergeCells>
  <hyperlinks>
    <hyperlink ref="K1:L1" location="Übersicht!A1" display="Übersicht!A1" xr:uid="{4B7234E8-47FD-4A64-B462-112B9F6B3892}"/>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3D007-16C9-4A61-92BF-3FDCE82031A8}">
  <sheetPr codeName="Tabelle9">
    <tabColor rgb="FF943BD9"/>
  </sheetPr>
  <dimension ref="A1:O40"/>
  <sheetViews>
    <sheetView showGridLines="0" zoomScale="80" zoomScaleNormal="80" workbookViewId="0"/>
  </sheetViews>
  <sheetFormatPr baseColWidth="10" defaultColWidth="10.85546875" defaultRowHeight="16.5"/>
  <cols>
    <col min="1" max="1" width="9.140625" style="117" customWidth="1"/>
    <col min="2" max="2" width="54.85546875" style="117" customWidth="1"/>
    <col min="3" max="3" width="15.140625" style="117" customWidth="1"/>
    <col min="4" max="8" width="11.85546875" style="117" customWidth="1"/>
    <col min="9" max="9" width="96.42578125" style="117" bestFit="1" customWidth="1"/>
    <col min="10" max="10" width="11.42578125" style="3" bestFit="1" customWidth="1"/>
    <col min="11" max="12" width="10.85546875" style="3"/>
    <col min="13" max="15" width="10.85546875" style="118" customWidth="1"/>
    <col min="16" max="189" width="10.85546875" style="62" customWidth="1"/>
    <col min="190" max="16384" width="10.85546875" style="62"/>
  </cols>
  <sheetData>
    <row r="1" spans="1:15" s="33" customFormat="1" ht="35.1" customHeight="1">
      <c r="A1" s="374"/>
      <c r="B1" s="375" t="s">
        <v>0</v>
      </c>
      <c r="C1" s="374"/>
      <c r="D1" s="374"/>
      <c r="E1" s="374"/>
      <c r="F1" s="374"/>
      <c r="G1" s="376"/>
      <c r="H1" s="376"/>
      <c r="I1" s="376"/>
      <c r="J1" s="2"/>
      <c r="K1" s="713" t="s">
        <v>989</v>
      </c>
      <c r="L1" s="714"/>
      <c r="M1" s="117"/>
      <c r="N1" s="118"/>
      <c r="O1" s="118"/>
    </row>
    <row r="2" spans="1:15" ht="9.9499999999999993" customHeight="1">
      <c r="J2" s="2"/>
      <c r="K2" s="2"/>
      <c r="L2" s="2"/>
    </row>
    <row r="3" spans="1:15" s="100" customFormat="1" ht="20.100000000000001" customHeight="1">
      <c r="A3" s="166"/>
      <c r="B3" s="166" t="s">
        <v>47</v>
      </c>
      <c r="C3" s="166"/>
      <c r="D3" s="166"/>
      <c r="E3" s="166"/>
      <c r="F3" s="166"/>
      <c r="G3" s="166"/>
      <c r="H3" s="166"/>
      <c r="I3" s="166"/>
      <c r="J3" s="2"/>
      <c r="K3" s="2"/>
      <c r="L3" s="2"/>
      <c r="M3" s="179"/>
      <c r="N3" s="179"/>
      <c r="O3" s="179"/>
    </row>
    <row r="4" spans="1:15" ht="18">
      <c r="B4" s="717"/>
      <c r="C4" s="718"/>
      <c r="D4" s="718"/>
      <c r="E4" s="718"/>
      <c r="F4" s="718"/>
      <c r="G4" s="718"/>
      <c r="H4" s="718"/>
      <c r="I4" s="718"/>
      <c r="J4" s="26"/>
      <c r="K4" s="26"/>
      <c r="L4" s="26"/>
    </row>
    <row r="5" spans="1:15" ht="20.100000000000001" customHeight="1">
      <c r="C5" s="95"/>
      <c r="D5" s="95"/>
      <c r="E5" s="95"/>
      <c r="F5" s="95"/>
      <c r="G5" s="95"/>
      <c r="H5" s="95"/>
      <c r="J5" s="26"/>
      <c r="K5" s="26"/>
      <c r="L5" s="26"/>
    </row>
    <row r="6" spans="1:15" ht="20.100000000000001" customHeight="1">
      <c r="B6" s="55" t="s">
        <v>570</v>
      </c>
      <c r="C6" s="129" t="s">
        <v>3</v>
      </c>
      <c r="D6" s="129" t="s">
        <v>4</v>
      </c>
      <c r="E6" s="129" t="s">
        <v>5</v>
      </c>
      <c r="F6" s="129" t="s">
        <v>6</v>
      </c>
      <c r="G6" s="129" t="s">
        <v>7</v>
      </c>
      <c r="H6" s="129" t="s">
        <v>8</v>
      </c>
      <c r="I6" s="133" t="s">
        <v>9</v>
      </c>
      <c r="J6" s="26"/>
      <c r="K6" s="26"/>
      <c r="L6" s="26"/>
    </row>
    <row r="7" spans="1:15" ht="20.100000000000001" customHeight="1">
      <c r="B7" s="382" t="s">
        <v>10</v>
      </c>
      <c r="C7" s="191" t="s">
        <v>571</v>
      </c>
      <c r="D7" s="191">
        <v>1.49</v>
      </c>
      <c r="E7" s="191">
        <v>1.64</v>
      </c>
      <c r="F7" s="191">
        <v>1.65</v>
      </c>
      <c r="G7" s="191">
        <v>1.66</v>
      </c>
      <c r="H7" s="191">
        <v>1.66</v>
      </c>
      <c r="I7" s="382" t="s">
        <v>895</v>
      </c>
      <c r="J7" s="26"/>
      <c r="K7" s="26"/>
      <c r="L7" s="26"/>
    </row>
    <row r="8" spans="1:15" ht="20.100000000000001" customHeight="1">
      <c r="B8" s="382" t="s">
        <v>14</v>
      </c>
      <c r="C8" s="191" t="s">
        <v>571</v>
      </c>
      <c r="D8" s="191">
        <v>20</v>
      </c>
      <c r="E8" s="191">
        <v>22.5</v>
      </c>
      <c r="F8" s="191">
        <v>23.75</v>
      </c>
      <c r="G8" s="191">
        <v>24.38</v>
      </c>
      <c r="H8" s="191">
        <v>25</v>
      </c>
      <c r="I8" s="382" t="s">
        <v>897</v>
      </c>
      <c r="J8" s="26"/>
      <c r="K8" s="26"/>
      <c r="L8" s="26"/>
    </row>
    <row r="9" spans="1:15" ht="20.100000000000001" customHeight="1">
      <c r="B9" s="382" t="s">
        <v>25</v>
      </c>
      <c r="C9" s="191" t="s">
        <v>572</v>
      </c>
      <c r="D9" s="191">
        <v>0.05</v>
      </c>
      <c r="E9" s="191">
        <v>0.05</v>
      </c>
      <c r="F9" s="191">
        <v>0.05</v>
      </c>
      <c r="G9" s="191">
        <v>0.05</v>
      </c>
      <c r="H9" s="191">
        <v>0.05</v>
      </c>
      <c r="I9" s="382" t="s">
        <v>896</v>
      </c>
      <c r="J9" s="26"/>
      <c r="K9" s="26"/>
      <c r="L9" s="26"/>
    </row>
    <row r="10" spans="1:15" ht="20.100000000000001" customHeight="1">
      <c r="B10" s="382" t="s">
        <v>17</v>
      </c>
      <c r="C10" s="191" t="s">
        <v>572</v>
      </c>
      <c r="D10" s="191">
        <v>0.86</v>
      </c>
      <c r="E10" s="191">
        <v>0.88</v>
      </c>
      <c r="F10" s="191">
        <v>0.9</v>
      </c>
      <c r="G10" s="191">
        <v>0.91</v>
      </c>
      <c r="H10" s="191">
        <v>0.91</v>
      </c>
      <c r="I10" s="382" t="s">
        <v>896</v>
      </c>
      <c r="J10" s="26"/>
      <c r="K10" s="26"/>
      <c r="L10" s="26"/>
    </row>
    <row r="11" spans="1:15" ht="20.100000000000001" customHeight="1">
      <c r="B11" s="143" t="s">
        <v>19</v>
      </c>
      <c r="C11" s="191" t="s">
        <v>572</v>
      </c>
      <c r="D11" s="191">
        <v>3.6</v>
      </c>
      <c r="E11" s="191">
        <v>3.9</v>
      </c>
      <c r="F11" s="191">
        <v>4.33</v>
      </c>
      <c r="G11" s="191">
        <v>4.54</v>
      </c>
      <c r="H11" s="191">
        <v>4.75</v>
      </c>
      <c r="I11" s="382" t="s">
        <v>896</v>
      </c>
      <c r="J11" s="26"/>
      <c r="K11" s="26"/>
      <c r="L11" s="26"/>
    </row>
    <row r="12" spans="1:15" ht="20.100000000000001" customHeight="1">
      <c r="B12" s="403" t="s">
        <v>20</v>
      </c>
      <c r="C12" s="404" t="s">
        <v>572</v>
      </c>
      <c r="D12" s="404">
        <v>11.7</v>
      </c>
      <c r="E12" s="404">
        <v>11.9</v>
      </c>
      <c r="F12" s="404">
        <v>12</v>
      </c>
      <c r="G12" s="404">
        <v>12.1</v>
      </c>
      <c r="H12" s="404">
        <v>12.1</v>
      </c>
      <c r="I12" s="382" t="s">
        <v>896</v>
      </c>
      <c r="J12" s="26"/>
      <c r="K12" s="26"/>
      <c r="L12" s="26"/>
    </row>
    <row r="13" spans="1:15" ht="20.100000000000001" customHeight="1">
      <c r="C13" s="121"/>
      <c r="D13" s="121"/>
      <c r="E13" s="121"/>
      <c r="F13" s="121"/>
      <c r="G13" s="121"/>
      <c r="H13" s="121"/>
      <c r="J13" s="26"/>
      <c r="K13" s="26"/>
      <c r="L13" s="26"/>
    </row>
    <row r="14" spans="1:15" ht="20.100000000000001" customHeight="1">
      <c r="C14" s="155"/>
      <c r="D14" s="155"/>
      <c r="E14" s="155"/>
      <c r="F14" s="121"/>
      <c r="G14" s="121"/>
      <c r="H14" s="121"/>
      <c r="I14" s="95"/>
      <c r="J14" s="26"/>
      <c r="K14" s="26"/>
      <c r="L14" s="26"/>
    </row>
    <row r="15" spans="1:15" ht="20.100000000000001" customHeight="1">
      <c r="B15" s="55" t="s">
        <v>573</v>
      </c>
      <c r="C15" s="129" t="s">
        <v>3</v>
      </c>
      <c r="D15" s="129" t="s">
        <v>4</v>
      </c>
      <c r="E15" s="129" t="s">
        <v>5</v>
      </c>
      <c r="F15" s="129" t="s">
        <v>6</v>
      </c>
      <c r="G15" s="129" t="s">
        <v>7</v>
      </c>
      <c r="H15" s="129" t="s">
        <v>8</v>
      </c>
      <c r="I15" s="133" t="s">
        <v>9</v>
      </c>
      <c r="J15" s="26"/>
      <c r="K15" s="26"/>
      <c r="L15" s="26"/>
    </row>
    <row r="16" spans="1:15" ht="20.100000000000001" customHeight="1">
      <c r="B16" s="382" t="s">
        <v>10</v>
      </c>
      <c r="C16" s="191" t="s">
        <v>574</v>
      </c>
      <c r="D16" s="191">
        <v>13.6</v>
      </c>
      <c r="E16" s="191">
        <v>11.2</v>
      </c>
      <c r="F16" s="191">
        <v>11.1</v>
      </c>
      <c r="G16" s="191">
        <v>11.1</v>
      </c>
      <c r="H16" s="191">
        <v>11.1</v>
      </c>
      <c r="I16" s="382" t="s">
        <v>896</v>
      </c>
      <c r="J16" s="26"/>
      <c r="K16" s="26"/>
      <c r="L16" s="26"/>
    </row>
    <row r="17" spans="1:15" ht="20.100000000000001" customHeight="1">
      <c r="B17" s="382" t="s">
        <v>17</v>
      </c>
      <c r="C17" s="191" t="s">
        <v>574</v>
      </c>
      <c r="D17" s="191">
        <v>21.8</v>
      </c>
      <c r="E17" s="191">
        <v>22</v>
      </c>
      <c r="F17" s="191">
        <v>22.5</v>
      </c>
      <c r="G17" s="191">
        <v>22.5</v>
      </c>
      <c r="H17" s="191">
        <v>23</v>
      </c>
      <c r="I17" s="382" t="s">
        <v>896</v>
      </c>
      <c r="J17" s="26"/>
      <c r="K17" s="26"/>
      <c r="L17" s="26"/>
    </row>
    <row r="18" spans="1:15" ht="20.100000000000001" customHeight="1">
      <c r="B18" s="426" t="s">
        <v>19</v>
      </c>
      <c r="C18" s="191" t="s">
        <v>574</v>
      </c>
      <c r="D18" s="191">
        <v>22.73</v>
      </c>
      <c r="E18" s="191">
        <v>24</v>
      </c>
      <c r="F18" s="191">
        <v>25</v>
      </c>
      <c r="G18" s="191">
        <v>25.5</v>
      </c>
      <c r="H18" s="191">
        <v>26</v>
      </c>
      <c r="I18" s="382" t="s">
        <v>896</v>
      </c>
      <c r="J18" s="26"/>
      <c r="K18" s="2"/>
      <c r="L18" s="2"/>
    </row>
    <row r="19" spans="1:15" ht="20.100000000000001" customHeight="1">
      <c r="B19" s="403" t="s">
        <v>20</v>
      </c>
      <c r="C19" s="404" t="s">
        <v>574</v>
      </c>
      <c r="D19" s="404">
        <v>95</v>
      </c>
      <c r="E19" s="404">
        <v>91</v>
      </c>
      <c r="F19" s="404">
        <v>91</v>
      </c>
      <c r="G19" s="404">
        <v>90</v>
      </c>
      <c r="H19" s="404">
        <v>90</v>
      </c>
      <c r="I19" s="382" t="s">
        <v>896</v>
      </c>
      <c r="J19" s="2"/>
      <c r="K19" s="2"/>
      <c r="L19" s="2"/>
    </row>
    <row r="20" spans="1:15" ht="20.100000000000001" customHeight="1">
      <c r="B20" s="406"/>
      <c r="C20" s="406"/>
      <c r="D20" s="406"/>
      <c r="E20" s="411"/>
      <c r="F20" s="411"/>
      <c r="G20" s="411"/>
      <c r="H20" s="411"/>
      <c r="I20" s="411"/>
      <c r="J20" s="2"/>
      <c r="K20" s="15"/>
      <c r="L20" s="15"/>
    </row>
    <row r="21" spans="1:15" ht="16.5" customHeight="1">
      <c r="A21" s="411"/>
      <c r="B21" s="411"/>
      <c r="C21" s="411"/>
      <c r="D21" s="411"/>
      <c r="E21" s="411"/>
      <c r="J21" s="15"/>
      <c r="K21" s="18"/>
      <c r="L21" s="18"/>
    </row>
    <row r="22" spans="1:15" s="33" customFormat="1">
      <c r="A22" s="104"/>
      <c r="B22" s="150" t="s">
        <v>26</v>
      </c>
      <c r="C22" s="150"/>
      <c r="D22" s="150"/>
      <c r="E22" s="135"/>
      <c r="F22" s="135"/>
      <c r="G22" s="151"/>
      <c r="H22" s="151"/>
      <c r="I22" s="151"/>
      <c r="J22" s="18"/>
      <c r="K22" s="3"/>
      <c r="L22" s="3"/>
      <c r="M22" s="145"/>
      <c r="N22" s="118"/>
      <c r="O22" s="118"/>
    </row>
    <row r="23" spans="1:15">
      <c r="B23" s="117" t="s">
        <v>761</v>
      </c>
      <c r="C23" s="117" t="s">
        <v>763</v>
      </c>
    </row>
    <row r="24" spans="1:15">
      <c r="B24" s="117" t="s">
        <v>71</v>
      </c>
      <c r="C24" s="117" t="s">
        <v>764</v>
      </c>
    </row>
    <row r="25" spans="1:15">
      <c r="B25" s="117" t="s">
        <v>755</v>
      </c>
      <c r="C25" s="127" t="s">
        <v>981</v>
      </c>
    </row>
    <row r="26" spans="1:15">
      <c r="B26" s="117" t="s">
        <v>762</v>
      </c>
      <c r="C26" s="117" t="s">
        <v>760</v>
      </c>
    </row>
    <row r="32" spans="1:15">
      <c r="K32" s="117"/>
      <c r="L32" s="117"/>
    </row>
    <row r="33" spans="11:12">
      <c r="K33" s="569"/>
      <c r="L33" s="569"/>
    </row>
    <row r="34" spans="11:12">
      <c r="K34" s="569"/>
      <c r="L34" s="569"/>
    </row>
    <row r="35" spans="11:12">
      <c r="K35" s="569"/>
      <c r="L35" s="569"/>
    </row>
    <row r="36" spans="11:12">
      <c r="K36" s="569"/>
      <c r="L36" s="569"/>
    </row>
    <row r="37" spans="11:12">
      <c r="K37" s="569"/>
      <c r="L37" s="569"/>
    </row>
    <row r="38" spans="11:12">
      <c r="K38" s="569"/>
      <c r="L38" s="569"/>
    </row>
    <row r="39" spans="11:12">
      <c r="K39" s="569"/>
      <c r="L39" s="569"/>
    </row>
    <row r="40" spans="11:12">
      <c r="K40" s="569"/>
      <c r="L40" s="569"/>
    </row>
  </sheetData>
  <sheetProtection algorithmName="SHA-512" hashValue="rUgq2CLifWTyJr3xop7Au5Mzjr9SEIe8pJ2YDcHLOaovpOoCO/my62j0qtMc64Sg5815bg1bjA8EErOyXseTPA==" saltValue="pVVj57TqY68TzORH3g5guQ==" spinCount="100000" sheet="1"/>
  <mergeCells count="2">
    <mergeCell ref="B4:I4"/>
    <mergeCell ref="K1:L1"/>
  </mergeCells>
  <hyperlinks>
    <hyperlink ref="K1:L1" location="Übersicht!A1" display="Übersicht!A1" xr:uid="{2C2222D9-D1D7-4A95-BCD1-61EC20F017D3}"/>
  </hyperlinks>
  <pageMargins left="0.7" right="0.7" top="0.78740157499999996" bottom="0.78740157499999996" header="0.3" footer="0.3"/>
  <pageSetup paperSize="9" orientation="portrait"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F16808E01179164499C403FCE967BD86" ma:contentTypeVersion="10" ma:contentTypeDescription="Ein neues Dokument erstellen." ma:contentTypeScope="" ma:versionID="e21295c0e4d377c90dd8006502eab8a6">
  <xsd:schema xmlns:xsd="http://www.w3.org/2001/XMLSchema" xmlns:xs="http://www.w3.org/2001/XMLSchema" xmlns:p="http://schemas.microsoft.com/office/2006/metadata/properties" xmlns:ns2="1baf8082-7bdf-4259-8c77-d2f41e877de2" xmlns:ns3="d7232adf-802a-44d7-9312-5c666fe81583" targetNamespace="http://schemas.microsoft.com/office/2006/metadata/properties" ma:root="true" ma:fieldsID="a7fa370611649a6e832becf10c5c5b5e" ns2:_="" ns3:_="">
    <xsd:import namespace="1baf8082-7bdf-4259-8c77-d2f41e877de2"/>
    <xsd:import namespace="d7232adf-802a-44d7-9312-5c666fe8158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af8082-7bdf-4259-8c77-d2f41e877d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232adf-802a-44d7-9312-5c666fe81583"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45604A-5C44-441A-8320-B92F9B23F8AE}">
  <ds:schemaRefs>
    <ds:schemaRef ds:uri="http://schemas.openxmlformats.org/package/2006/metadata/core-properties"/>
    <ds:schemaRef ds:uri="http://purl.org/dc/elements/1.1/"/>
    <ds:schemaRef ds:uri="http://purl.org/dc/dcmitype/"/>
    <ds:schemaRef ds:uri="http://www.w3.org/XML/1998/namespace"/>
    <ds:schemaRef ds:uri="http://schemas.microsoft.com/office/2006/documentManagement/types"/>
    <ds:schemaRef ds:uri="d7232adf-802a-44d7-9312-5c666fe81583"/>
    <ds:schemaRef ds:uri="http://purl.org/dc/terms/"/>
    <ds:schemaRef ds:uri="http://schemas.microsoft.com/office/infopath/2007/PartnerControls"/>
    <ds:schemaRef ds:uri="1baf8082-7bdf-4259-8c77-d2f41e877de2"/>
    <ds:schemaRef ds:uri="http://schemas.microsoft.com/office/2006/metadata/properties"/>
  </ds:schemaRefs>
</ds:datastoreItem>
</file>

<file path=customXml/itemProps2.xml><?xml version="1.0" encoding="utf-8"?>
<ds:datastoreItem xmlns:ds="http://schemas.openxmlformats.org/officeDocument/2006/customXml" ds:itemID="{EEE378BE-0FF5-4214-9B55-AF13DEC10C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af8082-7bdf-4259-8c77-d2f41e877de2"/>
    <ds:schemaRef ds:uri="d7232adf-802a-44d7-9312-5c666fe815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F1CC21-5058-42F3-958E-60F5B9A782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37</vt:i4>
      </vt:variant>
    </vt:vector>
  </HeadingPairs>
  <TitlesOfParts>
    <vt:vector size="37" baseType="lpstr">
      <vt:lpstr>Impressum</vt:lpstr>
      <vt:lpstr>Übersicht</vt:lpstr>
      <vt:lpstr>Rahmenparameter</vt:lpstr>
      <vt:lpstr>Invest Straßenverkehr</vt:lpstr>
      <vt:lpstr>Jahresnachfrage</vt:lpstr>
      <vt:lpstr>Kraftstoffverbrauch</vt:lpstr>
      <vt:lpstr>Neuzulassungen Straßenverkehr</vt:lpstr>
      <vt:lpstr>Sonstiger Antriebsmix</vt:lpstr>
      <vt:lpstr>Umrechnungsfaktoren</vt:lpstr>
      <vt:lpstr>Aluminium</vt:lpstr>
      <vt:lpstr>Ammoniak</vt:lpstr>
      <vt:lpstr>Aromaten &amp; Olefine</vt:lpstr>
      <vt:lpstr>Chlor</vt:lpstr>
      <vt:lpstr>Glas</vt:lpstr>
      <vt:lpstr>Kalk</vt:lpstr>
      <vt:lpstr>Kupfer</vt:lpstr>
      <vt:lpstr>Methanol</vt:lpstr>
      <vt:lpstr>Papier</vt:lpstr>
      <vt:lpstr>Stahl</vt:lpstr>
      <vt:lpstr>Zement</vt:lpstr>
      <vt:lpstr>Sonstige Industrie</vt:lpstr>
      <vt:lpstr>GHD</vt:lpstr>
      <vt:lpstr>Investitionskosten</vt:lpstr>
      <vt:lpstr>CCS</vt:lpstr>
      <vt:lpstr>EE-Mindestausbau</vt:lpstr>
      <vt:lpstr>EE-Potenziale</vt:lpstr>
      <vt:lpstr>Entsalzung</vt:lpstr>
      <vt:lpstr>Investitionskosten Energie</vt:lpstr>
      <vt:lpstr>FOM-Kosten Energie</vt:lpstr>
      <vt:lpstr>Gesicherte Leistung</vt:lpstr>
      <vt:lpstr>Lebensdauern</vt:lpstr>
      <vt:lpstr>NTC</vt:lpstr>
      <vt:lpstr>Transportkosten H2</vt:lpstr>
      <vt:lpstr>Volllaststunden EE</vt:lpstr>
      <vt:lpstr>Wirkungsgrade Energie</vt:lpstr>
      <vt:lpstr>Stromnetze</vt:lpstr>
      <vt:lpstr>Wasserstoff- und Gasinfrastr.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dena-Leitstudie Aufbruch Klimaneutralität. Datenanhang Parameter. Klimaneutralität 2045 - Transformation der Verbrauchssektoren und des Energiesystems.</dc:title>
  <dc:subject/>
  <dc:creator>Max.Gierkink@ewi.uni-koeln.de;Johannes.Wagner@ewi.uni-koeln.de;Berit.Czock@ewi.uni-koeln.de;Arne.Lilienkamp@ewi.uni-koeln.de;Michael.Moritz@ewi.uni-koeln.de;Lena.Pickert@ewi.uni-koeln.de;Tobias.Sprenger@ewi.uni-koeln.de;Jonas.Zinke@ewi.uni-koeln.de</dc:creator>
  <cp:keywords>Klimaneutralität, Energiesystem, Klimwandel, EWI, dena, dena-Leitstudie, Wasserstoff, Industrie, Verkehr, Gebäude, LULUCF, H2, PtX, Powerfuels, Dekarbonisierung, CO2, CO2-Senken, Senken, Kraftwerke, Mobilität</cp:keywords>
  <dc:description/>
  <cp:lastModifiedBy>Tobias Sprenger | EWI</cp:lastModifiedBy>
  <cp:revision>1</cp:revision>
  <dcterms:created xsi:type="dcterms:W3CDTF">2021-10-19T10:17:32Z</dcterms:created>
  <dcterms:modified xsi:type="dcterms:W3CDTF">2022-03-25T10:31:54Z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0x010100F16808E01179164499C403FCE967BD86</vt:lpwstr>
  </property>
</Properties>
</file>